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6　奄美市◎（確認中）\01_当初提出\"/>
    </mc:Choice>
  </mc:AlternateContent>
  <workbookProtection workbookAlgorithmName="SHA-512" workbookHashValue="8IsAH/rFpzLcQtQwvriYACpg3n46Tt1ZNLsR+gklz9TaWZ9fd7WhanrFbFzICts/bajcYyv+Pzj29NpksWoLLQ==" workbookSaltValue="zNybcVtJ7pQ4A58xORLKlg==" workbookSpinCount="100000" lockStructure="1"/>
  <bookViews>
    <workbookView xWindow="0" yWindow="0" windowWidth="20490" windowHeight="7785"/>
  </bookViews>
  <sheets>
    <sheet name="法適用_下水道事業" sheetId="1" r:id="rId1"/>
    <sheet name="データ" sheetId="2" state="hidden" r:id="rId2"/>
  </sheets>
  <definedNames>
    <definedName name="Z_7D410988_1918_4575_9D0B_CC68D66C6080_.wvu.Rows" localSheetId="0" hidden="1">法適用_下水道事業!$84:$85</definedName>
    <definedName name="Z_A0EE7754_326B_4541_BB20_52EFA4A0060F_.wvu.Rows" localSheetId="0" hidden="1">法適用_下水道事業!$84:$85</definedName>
  </definedNames>
  <calcPr calcId="162913"/>
  <customWorkbookViews>
    <customWorkbookView name="鹿児島県 - 個人用ビュー" guid="{A0EE7754-326B-4541-BB20-52EFA4A0060F}" mergeInterval="0" personalView="1" maximized="1" xWindow="-8" yWindow="-8" windowWidth="1382" windowHeight="754" activeSheetId="1"/>
    <customWorkbookView name="  - 個人用ビュー" guid="{7D410988-1918-4575-9D0B-CC68D66C6080}" mergeInterval="0" personalView="1" xWindow="-229" windowWidth="1852" windowHeight="1040"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E10" i="2"/>
  <c r="D10" i="2"/>
  <c r="C10" i="2"/>
  <c r="B10" i="2"/>
  <c r="EO6" i="2"/>
  <c r="EN6" i="2"/>
  <c r="EM6" i="2"/>
  <c r="EL6" i="2"/>
  <c r="EK6" i="2"/>
  <c r="EJ6" i="2"/>
  <c r="EI6" i="2"/>
  <c r="EH6" i="2"/>
  <c r="EG6" i="2"/>
  <c r="EF6" i="2"/>
  <c r="EE6" i="2"/>
  <c r="ED6" i="2"/>
  <c r="EC6" i="2"/>
  <c r="EB6" i="2"/>
  <c r="EA6" i="2"/>
  <c r="DZ6" i="2"/>
  <c r="DY6" i="2"/>
  <c r="DX6" i="2"/>
  <c r="DW6" i="2"/>
  <c r="DV6" i="2"/>
  <c r="DU6" i="2"/>
  <c r="DT6" i="2"/>
  <c r="DS6" i="2"/>
  <c r="DR6" i="2"/>
  <c r="DQ6" i="2"/>
  <c r="DP6" i="2"/>
  <c r="DO6" i="2"/>
  <c r="DN6" i="2"/>
  <c r="DM6" i="2"/>
  <c r="DL6" i="2"/>
  <c r="DK6" i="2"/>
  <c r="DJ6" i="2"/>
  <c r="DI6" i="2"/>
  <c r="DH6" i="2"/>
  <c r="DG6" i="2"/>
  <c r="DF6" i="2"/>
  <c r="DE6" i="2"/>
  <c r="DD6" i="2"/>
  <c r="DC6" i="2"/>
  <c r="DB6" i="2"/>
  <c r="DA6" i="2"/>
  <c r="CZ6" i="2"/>
  <c r="CY6" i="2"/>
  <c r="CX6" i="2"/>
  <c r="CW6" i="2"/>
  <c r="CV6" i="2"/>
  <c r="CU6" i="2"/>
  <c r="CT6" i="2"/>
  <c r="CS6" i="2"/>
  <c r="CR6" i="2"/>
  <c r="CQ6" i="2"/>
  <c r="CP6" i="2"/>
  <c r="CO6" i="2"/>
  <c r="CN6" i="2"/>
  <c r="CM6" i="2"/>
  <c r="CL6" i="2"/>
  <c r="CK6" i="2"/>
  <c r="CJ6" i="2"/>
  <c r="CI6" i="2"/>
  <c r="CH6" i="2"/>
  <c r="CG6" i="2"/>
  <c r="CF6" i="2"/>
  <c r="CE6" i="2"/>
  <c r="CD6" i="2"/>
  <c r="CC6" i="2"/>
  <c r="CB6" i="2"/>
  <c r="CA6" i="2"/>
  <c r="BZ6" i="2"/>
  <c r="BY6" i="2"/>
  <c r="BX6" i="2"/>
  <c r="BW6" i="2"/>
  <c r="BV6" i="2"/>
  <c r="BU6" i="2"/>
  <c r="BT6" i="2"/>
  <c r="BS6" i="2"/>
  <c r="BR6" i="2"/>
  <c r="BQ6" i="2"/>
  <c r="BP6" i="2"/>
  <c r="BO6" i="2"/>
  <c r="BN6" i="2"/>
  <c r="BM6" i="2"/>
  <c r="BL6" i="2"/>
  <c r="BK6" i="2"/>
  <c r="BJ6" i="2"/>
  <c r="BI6" i="2"/>
  <c r="BH6" i="2"/>
  <c r="BG6" i="2"/>
  <c r="BF6" i="2"/>
  <c r="BE6" i="2"/>
  <c r="BD6" i="2"/>
  <c r="BC6" i="2"/>
  <c r="BB6" i="2"/>
  <c r="BA6" i="2"/>
  <c r="AZ6" i="2"/>
  <c r="AY6" i="2"/>
  <c r="AX6" i="2"/>
  <c r="AW6" i="2"/>
  <c r="AV6" i="2"/>
  <c r="AU6" i="2"/>
  <c r="AT6" i="2"/>
  <c r="F85" i="1" s="1"/>
  <c r="AS6" i="2"/>
  <c r="AR6" i="2"/>
  <c r="AQ6" i="2"/>
  <c r="AP6" i="2"/>
  <c r="AO6" i="2"/>
  <c r="AN6" i="2"/>
  <c r="AM6" i="2"/>
  <c r="AL6" i="2"/>
  <c r="AK6" i="2"/>
  <c r="AJ6" i="2"/>
  <c r="AI6" i="2"/>
  <c r="AH6" i="2"/>
  <c r="AG6" i="2"/>
  <c r="AF6" i="2"/>
  <c r="AE6" i="2"/>
  <c r="AD6" i="2"/>
  <c r="AC6" i="2"/>
  <c r="AB6" i="2"/>
  <c r="AA6" i="2"/>
  <c r="Z6" i="2"/>
  <c r="Y6" i="2"/>
  <c r="X6" i="2"/>
  <c r="W6" i="2"/>
  <c r="V6" i="2"/>
  <c r="AL10" i="1" s="1"/>
  <c r="U6" i="2"/>
  <c r="T6" i="2"/>
  <c r="S6" i="2"/>
  <c r="R6" i="2"/>
  <c r="Q6" i="2"/>
  <c r="P6" i="2"/>
  <c r="O6" i="2"/>
  <c r="N6" i="2"/>
  <c r="M6" i="2"/>
  <c r="L6" i="2"/>
  <c r="K6" i="2"/>
  <c r="J6" i="2"/>
  <c r="I8" i="1" s="1"/>
  <c r="I6" i="2"/>
  <c r="H6" i="2"/>
  <c r="G6" i="2"/>
  <c r="F6" i="2"/>
  <c r="E6" i="2"/>
  <c r="D6" i="2"/>
  <c r="C6" i="2"/>
  <c r="B6" i="2"/>
  <c r="EO2" i="2"/>
  <c r="EN2" i="2"/>
  <c r="EM2" i="2"/>
  <c r="EL2" i="2"/>
  <c r="EK2" i="2"/>
  <c r="EJ2" i="2"/>
  <c r="EI2" i="2"/>
  <c r="EH2" i="2"/>
  <c r="EG2" i="2"/>
  <c r="EF2" i="2"/>
  <c r="EE2" i="2"/>
  <c r="ED2" i="2"/>
  <c r="EC2" i="2"/>
  <c r="EB2" i="2"/>
  <c r="EA2" i="2"/>
  <c r="DZ2" i="2"/>
  <c r="DY2" i="2"/>
  <c r="DX2" i="2"/>
  <c r="DW2" i="2"/>
  <c r="DV2" i="2"/>
  <c r="DU2" i="2"/>
  <c r="DT2" i="2"/>
  <c r="DS2" i="2"/>
  <c r="DR2" i="2"/>
  <c r="DQ2" i="2"/>
  <c r="DP2" i="2"/>
  <c r="DO2" i="2"/>
  <c r="DN2" i="2"/>
  <c r="DM2" i="2"/>
  <c r="DL2" i="2"/>
  <c r="DK2" i="2"/>
  <c r="DJ2" i="2"/>
  <c r="DI2" i="2"/>
  <c r="DH2" i="2"/>
  <c r="DG2" i="2"/>
  <c r="DF2" i="2"/>
  <c r="DE2" i="2"/>
  <c r="DD2" i="2"/>
  <c r="DC2" i="2"/>
  <c r="DB2" i="2"/>
  <c r="DA2" i="2"/>
  <c r="CZ2" i="2"/>
  <c r="CY2" i="2"/>
  <c r="CX2" i="2"/>
  <c r="CW2" i="2"/>
  <c r="CV2" i="2"/>
  <c r="CU2" i="2"/>
  <c r="CT2" i="2"/>
  <c r="CS2" i="2"/>
  <c r="CR2" i="2"/>
  <c r="CQ2" i="2"/>
  <c r="CP2" i="2"/>
  <c r="CO2" i="2"/>
  <c r="CN2" i="2"/>
  <c r="CM2" i="2"/>
  <c r="CL2" i="2"/>
  <c r="CK2" i="2"/>
  <c r="CJ2" i="2"/>
  <c r="CI2" i="2"/>
  <c r="CH2" i="2"/>
  <c r="CG2" i="2"/>
  <c r="CF2" i="2"/>
  <c r="CE2" i="2"/>
  <c r="CD2" i="2"/>
  <c r="CC2" i="2"/>
  <c r="CB2" i="2"/>
  <c r="CA2" i="2"/>
  <c r="BZ2" i="2"/>
  <c r="BY2" i="2"/>
  <c r="BX2" i="2"/>
  <c r="BW2" i="2"/>
  <c r="BV2" i="2"/>
  <c r="BU2" i="2"/>
  <c r="BT2" i="2"/>
  <c r="BS2" i="2"/>
  <c r="BR2" i="2"/>
  <c r="BQ2" i="2"/>
  <c r="BP2" i="2"/>
  <c r="BO2" i="2"/>
  <c r="BN2" i="2"/>
  <c r="BM2" i="2"/>
  <c r="BL2" i="2"/>
  <c r="BK2" i="2"/>
  <c r="BJ2" i="2"/>
  <c r="BI2" i="2"/>
  <c r="BH2" i="2"/>
  <c r="BG2" i="2"/>
  <c r="BF2" i="2"/>
  <c r="BE2" i="2"/>
  <c r="BD2" i="2"/>
  <c r="BC2" i="2"/>
  <c r="BB2" i="2"/>
  <c r="BA2" i="2"/>
  <c r="AZ2" i="2"/>
  <c r="AY2" i="2"/>
  <c r="AX2" i="2"/>
  <c r="AW2" i="2"/>
  <c r="AV2" i="2"/>
  <c r="AU2" i="2"/>
  <c r="AT2" i="2"/>
  <c r="AS2" i="2"/>
  <c r="AR2" i="2"/>
  <c r="AQ2" i="2"/>
  <c r="AP2" i="2"/>
  <c r="AO2" i="2"/>
  <c r="AN2" i="2"/>
  <c r="AM2" i="2"/>
  <c r="AL2" i="2"/>
  <c r="AK2" i="2"/>
  <c r="AJ2" i="2"/>
  <c r="AI2"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O85" i="1"/>
  <c r="N85" i="1"/>
  <c r="M85" i="1"/>
  <c r="L85" i="1"/>
  <c r="K85" i="1"/>
  <c r="J85" i="1"/>
  <c r="I85" i="1"/>
  <c r="H85" i="1"/>
  <c r="G85" i="1"/>
  <c r="E85" i="1"/>
  <c r="BB10" i="1"/>
  <c r="AT10" i="1"/>
  <c r="AD10" i="1"/>
  <c r="W10" i="1"/>
  <c r="P10" i="1"/>
  <c r="I10" i="1"/>
  <c r="B10" i="1"/>
  <c r="BB8" i="1"/>
  <c r="AT8" i="1"/>
  <c r="AL8" i="1"/>
  <c r="AD8" i="1"/>
  <c r="W8" i="1"/>
  <c r="P8" i="1"/>
  <c r="B8" i="1"/>
  <c r="B6" i="1"/>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<sst xmlns="http://schemas.openxmlformats.org/spreadsheetml/2006/main" count="275" uniqueCount="117">
  <si>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</si>
  <si>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</si>
  <si>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</si>
  <si>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</si>
  <si>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</si>
  <si>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</si>
  <si>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</si>
  <si>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</si>
  <si>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</si>
  <si>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</si>
  <si>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</si>
  <si>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</si>
  <si>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</si>
  <si>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</si>
  <si>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</si>
  <si>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</si>
  <si>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</si>
  <si>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</si>
  <si>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</si>
  <si>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</si>
  <si>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</si>
  <si>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</si>
  <si>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</si>
  <si>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</si>
  <si>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</si>
  <si>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</si>
  <si>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</si>
  <si>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</si>
  <si>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</si>
  <si>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</si>
  <si>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</si>
  <si>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</si>
  <si>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</si>
  <si>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</si>
  <si>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</si>
  <si>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</si>
  <si>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</si>
  <si>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</si>
  <si>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</si>
  <si>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</si>
  <si>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</si>
  <si>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</si>
  <si>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</si>
  <si>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</si>
  <si>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</si>
  <si>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</si>
  <si>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</si>
  <si>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</si>
  <si>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</si>
  <si>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</si>
  <si>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</si>
  <si>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</si>
  <si>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</si>
  <si>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</si>
  <si>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</si>
  <si>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</si>
  <si>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</si>
  <si>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</si>
  <si>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</si>
  <si>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</si>
  <si>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</si>
  <si>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</si>
  <si>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</si>
  <si>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</si>
  <si>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</si>
  <si>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</si>
  <si>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</si>
  <si>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</si>
  <si>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</si>
  <si>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</si>
  <si>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</si>
  <si>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</si>
  <si>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</si>
  <si>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</si>
  <si>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</si>
  <si>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</si>
  <si>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</si>
  <si>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</si>
  <si>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</si>
  <si>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</si>
  <si>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</si>
  <si>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</si>
  <si>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</si>
  <si>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</si>
  <si>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</si>
  <si>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</si>
  <si>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</si>
  <si>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</si>
  <si>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</si>
  <si>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</si>
  <si>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</si>
  <si>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</si>
  <si>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</si>
  <si>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</si>
  <si>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</si>
  <si>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</si>
  <si>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</si>
  <si>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</si>
  <si>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</si>
  <si>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</si>
  <si>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</si>
  <si>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</si>
  <si>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</si>
  <si>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</si>
  <si>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</si>
  <si>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</si>
  <si>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</si>
  <si>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</si>
  <si>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</si>
  <si>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</si>
  <si>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</si>
  <si>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</si>
  <si>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</si>
  <si>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</si>
  <si>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①有形固定資産原価償却率…類似団体平均値より低く，優位となっている。今後も償却状況を注視しながら，計画的な設備等更新を図る。</t>
    <phoneticPr fontId="4"/>
  </si>
  <si>
    <r>
      <t>①経常収支比率…一般会計からの繰入金をセグメント間で調整しているため，数値は類似団体平均値を上回り，</t>
    </r>
    <r>
      <rPr>
        <sz val="9"/>
        <rFont val="ＭＳ ゴシック"/>
        <family val="3"/>
        <charset val="128"/>
      </rPr>
      <t>概ね良好となっている。</t>
    </r>
    <r>
      <rPr>
        <sz val="9"/>
        <color theme="1"/>
        <rFont val="ＭＳ ゴシック"/>
        <family val="3"/>
        <charset val="128"/>
      </rPr>
      <t xml:space="preserve">平成３年度の小湊地区の供用開始以降，現在11地区と拡大しているが，施設の老朽化により維持管理費（修繕等）が増加傾向にある。令和元年度より最適整備構想計画，施設の機能診断業務に着手しており，今後計画的な更新を実施することで維持管理費の抑制を図るとともに，未接続世帯の加入促進を行い料金収入の向上を図る必要がある。
③流動比率…①経常収支比率と同様に繰入金をセグメント間で調整したため前年度より増加し、類似団体平均値を上回っている。今後も計画的な更新を実施することで維持管理費の抑制を図るとともに，未接続世帯の加入促進を行い料金収入の向上を目指していく。
④企業債残高対事業規模比率…類似団体平均値より低く，優位となっているものの，令和２年度より用安地区の事業が開始し，今後は用安地区処理場建設等により事業費が増大する見込みとなっていることから，事業完了後は計画的な更新を行い，比率の抑制に努める。
⑤経費回収率…類似団体平均値より低く，劣位となっていることから，計画的な更新を行い施設の老朽化による維持管理費の抑制を図るとともに，未接続世帯の加入促進により，接続世帯を増やし料金収入の向上を図る。
⑥汚水処理原価…類似団体平均値より高く，劣位となっており，今後も人口の減少や維持管理費の増による汚水処理原価の増が見込まれる。維持管理費の抑制を図るとともに，未接続世帯の加入促進により汚水処理費の抑制を図る。
⑦施設利用率…地区人口が減少しており，類似団体平均値より低く，劣位にある。未接続世帯の加入促進により，接続世帯を増やし施設利用率向上を図る。
⑧水洗化率…施設利用率同様，類似団体平均値より低く，劣位にある。水洗化率向上のため，未接続世帯の加入促進を図る。
</t>
    </r>
    <rPh sb="8" eb="10">
      <t>イッパンカ</t>
    </rPh>
    <rPh sb="10" eb="12">
      <t>イケイ</t>
    </rPh>
    <rPh sb="15" eb="18">
      <t>クリイレキン</t>
    </rPh>
    <rPh sb="24" eb="25">
      <t>カン</t>
    </rPh>
    <rPh sb="26" eb="28">
      <t>チョウセイ</t>
    </rPh>
    <rPh sb="35" eb="37">
      <t>スウチ</t>
    </rPh>
    <rPh sb="224" eb="226">
      <t>ケイジョウ</t>
    </rPh>
    <rPh sb="226" eb="228">
      <t>シュウシ</t>
    </rPh>
    <rPh sb="228" eb="230">
      <t>ヒリツ</t>
    </rPh>
    <rPh sb="231" eb="233">
      <t>ドウヨウ</t>
    </rPh>
    <rPh sb="397" eb="398">
      <t>ヨウ</t>
    </rPh>
    <rPh sb="398" eb="399">
      <t>アン</t>
    </rPh>
    <rPh sb="399" eb="401">
      <t>チク</t>
    </rPh>
    <phoneticPr fontId="4"/>
  </si>
  <si>
    <t>収入不足分を一般会計からの繰入金に依存せざるを得ない厳しい経営状況が続いている。今後も処理区内の人口減や施設の老朽化が見込まれることから、維持管理費の抑制が必要不可欠である。持続可能な汚水施設の運営を行うため、更新コストのかかる地域については施設間の統廃合を検討・実施するなど費用の縮減に取り組んでいる。引き続き未接続世帯の加入促進にも取り組み、経営改善を図っていきたい。
また、令和２年度に策定した経営戦略を基に、持続可能な下水道事業経営の確立と経営健全化を目指し下水道事業運営調査会を発足した。本年度は適切な料金体系について協議を行った結果，令和５年度より農排についても料金の値上げが決定しており、収益増が見込まれる。</t>
    <rPh sb="78" eb="80">
      <t>ヒツヨウ</t>
    </rPh>
    <rPh sb="80" eb="83">
      <t>フカケツ</t>
    </rPh>
    <rPh sb="87" eb="91">
      <t>ジゾクカノウ</t>
    </rPh>
    <rPh sb="92" eb="94">
      <t>オスイ</t>
    </rPh>
    <rPh sb="94" eb="96">
      <t>シセツ</t>
    </rPh>
    <rPh sb="97" eb="99">
      <t>ウンエイ</t>
    </rPh>
    <rPh sb="100" eb="101">
      <t>オコナ</t>
    </rPh>
    <rPh sb="105" eb="107">
      <t>コウシン</t>
    </rPh>
    <rPh sb="114" eb="116">
      <t>チイキ</t>
    </rPh>
    <rPh sb="121" eb="123">
      <t>シセツ</t>
    </rPh>
    <rPh sb="123" eb="124">
      <t>カン</t>
    </rPh>
    <rPh sb="125" eb="128">
      <t>トウハイゴウ</t>
    </rPh>
    <rPh sb="129" eb="131">
      <t>ケントウ</t>
    </rPh>
    <rPh sb="132" eb="134">
      <t>ジッシ</t>
    </rPh>
    <rPh sb="138" eb="140">
      <t>ヒヨウ</t>
    </rPh>
    <rPh sb="141" eb="143">
      <t>シュクゲン</t>
    </rPh>
    <rPh sb="144" eb="145">
      <t>ト</t>
    </rPh>
    <rPh sb="146" eb="147">
      <t>ク</t>
    </rPh>
    <rPh sb="152" eb="153">
      <t>ヒ</t>
    </rPh>
    <rPh sb="154" eb="155">
      <t>ツヅ</t>
    </rPh>
    <rPh sb="168" eb="169">
      <t>ト</t>
    </rPh>
    <rPh sb="170" eb="171">
      <t>ク</t>
    </rPh>
    <rPh sb="233" eb="236">
      <t>ゲスイドウ</t>
    </rPh>
    <rPh sb="236" eb="238">
      <t>ジギョウ</t>
    </rPh>
    <rPh sb="240" eb="243">
      <t>チョウサカイ</t>
    </rPh>
    <rPh sb="249" eb="252">
      <t>ホンネンド</t>
    </rPh>
    <rPh sb="280" eb="282">
      <t>ノウハイ</t>
    </rPh>
    <rPh sb="301" eb="303">
      <t>シュウエキ</t>
    </rPh>
    <rPh sb="303" eb="304">
      <t>ゾウ</t>
    </rPh>
    <rPh sb="305" eb="307">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</si>
</sst>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usernames" Target="revisions/userName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249-4B65-ABF0-F103BE0F6C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0.01</c:v>
                </c:pt>
                <c:pt idx="4">
                  <c:v>0.01</c:v>
                </c:pt>
              </c:numCache>
            </c:numRef>
          </c:val>
          <c:smooth val="0"/>
          <c:extLst>
            <c:ext xmlns:c16="http://schemas.microsoft.com/office/drawing/2014/chart" uri="{C3380CC4-5D6E-409C-BE32-E72D297353CC}">
              <c16:uniqueId val="{00000001-5249-4B65-ABF0-F103BE0F6C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49.03</c:v>
                </c:pt>
                <c:pt idx="3">
                  <c:v>47.17</c:v>
                </c:pt>
                <c:pt idx="4">
                  <c:v>46.21</c:v>
                </c:pt>
              </c:numCache>
            </c:numRef>
          </c:val>
          <c:extLst>
            <c:ext xmlns:c16="http://schemas.microsoft.com/office/drawing/2014/chart" uri="{C3380CC4-5D6E-409C-BE32-E72D297353CC}">
              <c16:uniqueId val="{00000000-F9C2-40A4-A400-293339A0614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54.54</c:v>
                </c:pt>
                <c:pt idx="4">
                  <c:v>52.9</c:v>
                </c:pt>
              </c:numCache>
            </c:numRef>
          </c:val>
          <c:smooth val="0"/>
          <c:extLst>
            <c:ext xmlns:c16="http://schemas.microsoft.com/office/drawing/2014/chart" uri="{C3380CC4-5D6E-409C-BE32-E72D297353CC}">
              <c16:uniqueId val="{00000001-F9C2-40A4-A400-293339A0614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82.38</c:v>
                </c:pt>
                <c:pt idx="3">
                  <c:v>82.42</c:v>
                </c:pt>
                <c:pt idx="4">
                  <c:v>83.6</c:v>
                </c:pt>
              </c:numCache>
            </c:numRef>
          </c:val>
          <c:extLst>
            <c:ext xmlns:c16="http://schemas.microsoft.com/office/drawing/2014/chart" uri="{C3380CC4-5D6E-409C-BE32-E72D297353CC}">
              <c16:uniqueId val="{00000000-8BE0-4847-8104-066BBC7DBC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90.3</c:v>
                </c:pt>
                <c:pt idx="4">
                  <c:v>90.3</c:v>
                </c:pt>
              </c:numCache>
            </c:numRef>
          </c:val>
          <c:smooth val="0"/>
          <c:extLst>
            <c:ext xmlns:c16="http://schemas.microsoft.com/office/drawing/2014/chart" uri="{C3380CC4-5D6E-409C-BE32-E72D297353CC}">
              <c16:uniqueId val="{00000001-8BE0-4847-8104-066BBC7DBC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97.07</c:v>
                </c:pt>
                <c:pt idx="3">
                  <c:v>118.34</c:v>
                </c:pt>
                <c:pt idx="4">
                  <c:v>124.16</c:v>
                </c:pt>
              </c:numCache>
            </c:numRef>
          </c:val>
          <c:extLst>
            <c:ext xmlns:c16="http://schemas.microsoft.com/office/drawing/2014/chart" uri="{C3380CC4-5D6E-409C-BE32-E72D297353CC}">
              <c16:uniqueId val="{00000000-1046-4E03-9703-EA0B58BA337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102.11</c:v>
                </c:pt>
                <c:pt idx="4">
                  <c:v>101.91</c:v>
                </c:pt>
              </c:numCache>
            </c:numRef>
          </c:val>
          <c:smooth val="0"/>
          <c:extLst>
            <c:ext xmlns:c16="http://schemas.microsoft.com/office/drawing/2014/chart" uri="{C3380CC4-5D6E-409C-BE32-E72D297353CC}">
              <c16:uniqueId val="{00000001-1046-4E03-9703-EA0B58BA337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4.29</c:v>
                </c:pt>
                <c:pt idx="3">
                  <c:v>8.41</c:v>
                </c:pt>
                <c:pt idx="4">
                  <c:v>12.03</c:v>
                </c:pt>
              </c:numCache>
            </c:numRef>
          </c:val>
          <c:extLst>
            <c:ext xmlns:c16="http://schemas.microsoft.com/office/drawing/2014/chart" uri="{C3380CC4-5D6E-409C-BE32-E72D297353CC}">
              <c16:uniqueId val="{00000000-7B18-4E35-8895-6AAE41BE15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28.12</c:v>
                </c:pt>
                <c:pt idx="4">
                  <c:v>28.79</c:v>
                </c:pt>
              </c:numCache>
            </c:numRef>
          </c:val>
          <c:smooth val="0"/>
          <c:extLst>
            <c:ext xmlns:c16="http://schemas.microsoft.com/office/drawing/2014/chart" uri="{C3380CC4-5D6E-409C-BE32-E72D297353CC}">
              <c16:uniqueId val="{00000001-7B18-4E35-8895-6AAE41BE15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6FE-436F-A950-A1BA1B206C2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B6FE-436F-A950-A1BA1B206C2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35.17</c:v>
                </c:pt>
                <c:pt idx="3" formatCode="#,##0.00;&quot;△&quot;#,##0.00">
                  <c:v>0</c:v>
                </c:pt>
                <c:pt idx="4" formatCode="#,##0.00;&quot;△&quot;#,##0.00">
                  <c:v>0</c:v>
                </c:pt>
              </c:numCache>
            </c:numRef>
          </c:val>
          <c:extLst>
            <c:ext xmlns:c16="http://schemas.microsoft.com/office/drawing/2014/chart" uri="{C3380CC4-5D6E-409C-BE32-E72D297353CC}">
              <c16:uniqueId val="{00000000-21FD-44F3-BD3A-F8905B9A1FE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124.9</c:v>
                </c:pt>
                <c:pt idx="4">
                  <c:v>124.8</c:v>
                </c:pt>
              </c:numCache>
            </c:numRef>
          </c:val>
          <c:smooth val="0"/>
          <c:extLst>
            <c:ext xmlns:c16="http://schemas.microsoft.com/office/drawing/2014/chart" uri="{C3380CC4-5D6E-409C-BE32-E72D297353CC}">
              <c16:uniqueId val="{00000001-21FD-44F3-BD3A-F8905B9A1FE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14.23</c:v>
                </c:pt>
                <c:pt idx="3">
                  <c:v>42.9</c:v>
                </c:pt>
                <c:pt idx="4">
                  <c:v>73.569999999999993</c:v>
                </c:pt>
              </c:numCache>
            </c:numRef>
          </c:val>
          <c:extLst>
            <c:ext xmlns:c16="http://schemas.microsoft.com/office/drawing/2014/chart" uri="{C3380CC4-5D6E-409C-BE32-E72D297353CC}">
              <c16:uniqueId val="{00000000-6B2F-4B03-A52F-7FACD789F5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33.58</c:v>
                </c:pt>
                <c:pt idx="4">
                  <c:v>35.42</c:v>
                </c:pt>
              </c:numCache>
            </c:numRef>
          </c:val>
          <c:smooth val="0"/>
          <c:extLst>
            <c:ext xmlns:c16="http://schemas.microsoft.com/office/drawing/2014/chart" uri="{C3380CC4-5D6E-409C-BE32-E72D297353CC}">
              <c16:uniqueId val="{00000001-6B2F-4B03-A52F-7FACD789F5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575.46</c:v>
                </c:pt>
                <c:pt idx="3">
                  <c:v>568.74</c:v>
                </c:pt>
                <c:pt idx="4">
                  <c:v>491.01</c:v>
                </c:pt>
              </c:numCache>
            </c:numRef>
          </c:val>
          <c:extLst>
            <c:ext xmlns:c16="http://schemas.microsoft.com/office/drawing/2014/chart" uri="{C3380CC4-5D6E-409C-BE32-E72D297353CC}">
              <c16:uniqueId val="{00000000-667E-461A-B081-D0E6954720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778.81</c:v>
                </c:pt>
                <c:pt idx="4">
                  <c:v>718.49</c:v>
                </c:pt>
              </c:numCache>
            </c:numRef>
          </c:val>
          <c:smooth val="0"/>
          <c:extLst>
            <c:ext xmlns:c16="http://schemas.microsoft.com/office/drawing/2014/chart" uri="{C3380CC4-5D6E-409C-BE32-E72D297353CC}">
              <c16:uniqueId val="{00000001-667E-461A-B081-D0E6954720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44.28</c:v>
                </c:pt>
                <c:pt idx="3">
                  <c:v>45</c:v>
                </c:pt>
                <c:pt idx="4">
                  <c:v>46.83</c:v>
                </c:pt>
              </c:numCache>
            </c:numRef>
          </c:val>
          <c:extLst>
            <c:ext xmlns:c16="http://schemas.microsoft.com/office/drawing/2014/chart" uri="{C3380CC4-5D6E-409C-BE32-E72D297353CC}">
              <c16:uniqueId val="{00000000-FA0B-4618-91EC-2B02CDD512D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67.23</c:v>
                </c:pt>
                <c:pt idx="4">
                  <c:v>61.82</c:v>
                </c:pt>
              </c:numCache>
            </c:numRef>
          </c:val>
          <c:smooth val="0"/>
          <c:extLst>
            <c:ext xmlns:c16="http://schemas.microsoft.com/office/drawing/2014/chart" uri="{C3380CC4-5D6E-409C-BE32-E72D297353CC}">
              <c16:uniqueId val="{00000001-FA0B-4618-91EC-2B02CDD512D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284.20999999999998</c:v>
                </c:pt>
                <c:pt idx="3">
                  <c:v>279.14999999999998</c:v>
                </c:pt>
                <c:pt idx="4">
                  <c:v>268.83</c:v>
                </c:pt>
              </c:numCache>
            </c:numRef>
          </c:val>
          <c:extLst>
            <c:ext xmlns:c16="http://schemas.microsoft.com/office/drawing/2014/chart" uri="{C3380CC4-5D6E-409C-BE32-E72D297353CC}">
              <c16:uniqueId val="{00000000-7803-4F17-B324-43608E29976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228.21</c:v>
                </c:pt>
                <c:pt idx="4">
                  <c:v>246.9</c:v>
                </c:pt>
              </c:numCache>
            </c:numRef>
          </c:val>
          <c:smooth val="0"/>
          <c:extLst>
            <c:ext xmlns:c16="http://schemas.microsoft.com/office/drawing/2014/chart" uri="{C3380CC4-5D6E-409C-BE32-E72D297353CC}">
              <c16:uniqueId val="{00000001-7803-4F17-B324-43608E29976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revisions/_rels/revisionHeaders.xml.rels><?xml version="1.0" encoding="UTF-8" standalone="yes"?>
<Relationships xmlns="http://schemas.openxmlformats.org/package/2006/relationships"><Relationship Id="rId6" Type="http://schemas.openxmlformats.org/officeDocument/2006/relationships/revisionLog" Target="revisionLog1.xml"/><Relationship Id="rId5"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35BC4CA-5993-455B-8D3E-67EFA3392F79}" diskRevisions="1" revisionId="5" version="6">
  <header guid="{95159C2B-E5D4-40CF-B5BC-460C92F2EBA4}" dateTime="2024-01-25T15:07:08" maxSheetId="3" userName=" " r:id="rId5" minRId="3">
    <sheetIdMap count="2">
      <sheetId val="1"/>
      <sheetId val="2"/>
    </sheetIdMap>
  </header>
  <header guid="{835BC4CA-5993-455B-8D3E-67EFA3392F79}" dateTime="2024-02-19T10:16:33" maxSheetId="3" userName="鹿児島県" r:id="rId6">
    <sheetIdMap count="2">
      <sheetId val="1"/>
      <sheetId val="2"/>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0EE7754_326B_4541_BB20_52EFA4A0060F_.wvu.Rows" hidden="1" oldHidden="1">
    <formula>法適用_下水道事業!$84:$85</formula>
  </rdn>
  <rcv guid="{A0EE7754-326B-4541-BB20-52EFA4A0060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 sId="1">
    <oc r="BL16" t="inlineStr">
      <is>
        <r>
          <t>①経常収支比率…一般会計からの繰入金をセグメント間で調整しているため，数値は類似団体平均値を上回り，概ね良好</t>
        </r>
        <r>
          <rPr>
            <sz val="9"/>
            <color rgb="FFFF0000"/>
            <rFont val="ＭＳ ゴシック"/>
            <family val="3"/>
            <charset val="128"/>
          </rPr>
          <t>となっている</t>
        </r>
        <r>
          <rPr>
            <sz val="9"/>
            <color theme="1"/>
            <rFont val="ＭＳ ゴシック"/>
            <family val="3"/>
            <charset val="128"/>
          </rPr>
          <t xml:space="preserve">。平成３年度の小湊地区の供用開始以降，現在11地区と拡大しているが，施設の老朽化により維持管理費（修繕等）が増加傾向にある。令和元年度より最適整備構想計画，施設の機能診断業務に着手しており，今後計画的な更新を実施することで維持管理費の抑制を図るとともに，未接続世帯の加入促進を行い料金収入の向上を図る必要がある。
③流動比率…①経常収支比率と同様に繰入金をセグメント間で調整したため前年度より増加し、類似団体平均値を上回っている。今後も計画的な更新を実施することで維持管理費の抑制を図るとともに，未接続世帯の加入促進を行い料金収入の向上を目指していく。
④企業債残高対事業規模比率…類似団体平均値より低く，優位となっているものの，令和２年度より用安地区の事業が開始し，今後は用安地区処理場建設等により事業費が増大する見込みとなっていることから，事業完了後は計画的な更新を行い，比率の抑制に努める。
⑤経費回収率…類似団体平均値より低く，劣位となっていることから，計画的な更新を行い施設の老朽化による維持管理費の抑制を図るとともに，未接続世帯の加入促進により，接続世帯を増やし料金収入の向上を図る。
⑥汚水処理原価…類似団体平均値より高く，劣位となっており，今後も人口の減少や維持管理費の増による汚水処理原価の増が見込まれる。維持管理費の抑制を図るとともに，未接続世帯の加入促進により汚水処理費の抑制を図る。
⑦施設利用率…地区人口が減少しており，類似団体平均値より低く，劣位にある。未接続世帯の加入促進により，接続世帯を増やし施設利用率向上を図る。
⑧水洗化率…施設利用率同様，類似団体平均値より低く，劣位にある。水洗化率向上のため，未接続世帯の加入促進を図る。
</t>
        </r>
        <rPh sb="8" eb="10">
          <t>イッパンカ</t>
        </rPh>
        <rPh sb="10" eb="12">
          <t>イケイ</t>
        </rPh>
        <rPh sb="15" eb="18">
          <t>クリイレキン</t>
        </rPh>
        <rPh sb="24" eb="25">
          <t>カン</t>
        </rPh>
        <rPh sb="26" eb="28">
          <t>チョウセイ</t>
        </rPh>
        <rPh sb="35" eb="37">
          <t>スウチ</t>
        </rPh>
        <rPh sb="224" eb="226">
          <t>ケイジョウ</t>
        </rPh>
        <rPh sb="226" eb="228">
          <t>シュウシ</t>
        </rPh>
        <rPh sb="228" eb="230">
          <t>ヒリツ</t>
        </rPh>
        <rPh sb="231" eb="233">
          <t>ドウヨウ</t>
        </rPh>
        <rPh sb="397" eb="398">
          <t>ヨウ</t>
        </rPh>
        <rPh sb="398" eb="399">
          <t>アン</t>
        </rPh>
        <rPh sb="399" eb="401">
          <t>チク</t>
        </rPh>
        <phoneticPr fontId="2"/>
      </is>
    </oc>
    <nc r="BL16" t="inlineStr">
      <is>
        <r>
          <t>①経常収支比率…一般会計からの繰入金をセグメント間で調整しているため，数値は類似団体平均値を上回り，</t>
        </r>
        <r>
          <rPr>
            <sz val="9"/>
            <rFont val="ＭＳ ゴシック"/>
            <family val="3"/>
            <charset val="128"/>
          </rPr>
          <t>概ね良好となっている。</t>
        </r>
        <r>
          <rPr>
            <sz val="9"/>
            <color theme="1"/>
            <rFont val="ＭＳ ゴシック"/>
            <family val="3"/>
            <charset val="128"/>
          </rPr>
          <t xml:space="preserve">平成３年度の小湊地区の供用開始以降，現在11地区と拡大しているが，施設の老朽化により維持管理費（修繕等）が増加傾向にある。令和元年度より最適整備構想計画，施設の機能診断業務に着手しており，今後計画的な更新を実施することで維持管理費の抑制を図るとともに，未接続世帯の加入促進を行い料金収入の向上を図る必要がある。
③流動比率…①経常収支比率と同様に繰入金をセグメント間で調整したため前年度より増加し、類似団体平均値を上回っている。今後も計画的な更新を実施することで維持管理費の抑制を図るとともに，未接続世帯の加入促進を行い料金収入の向上を目指していく。
④企業債残高対事業規模比率…類似団体平均値より低く，優位となっているものの，令和２年度より用安地区の事業が開始し，今後は用安地区処理場建設等により事業費が増大する見込みとなっていることから，事業完了後は計画的な更新を行い，比率の抑制に努める。
⑤経費回収率…類似団体平均値より低く，劣位となっていることから，計画的な更新を行い施設の老朽化による維持管理費の抑制を図るとともに，未接続世帯の加入促進により，接続世帯を増やし料金収入の向上を図る。
⑥汚水処理原価…類似団体平均値より高く，劣位となっており，今後も人口の減少や維持管理費の増による汚水処理原価の増が見込まれる。維持管理費の抑制を図るとともに，未接続世帯の加入促進により汚水処理費の抑制を図る。
⑦施設利用率…地区人口が減少しており，類似団体平均値より低く，劣位にある。未接続世帯の加入促進により，接続世帯を増やし施設利用率向上を図る。
⑧水洗化率…施設利用率同様，類似団体平均値より低く，劣位にある。水洗化率向上のため，未接続世帯の加入促進を図る。
</t>
        </r>
        <rPh sb="8" eb="10">
          <t>イッパンカ</t>
        </rPh>
        <rPh sb="10" eb="12">
          <t>イケイ</t>
        </rPh>
        <rPh sb="15" eb="18">
          <t>クリイレキン</t>
        </rPh>
        <rPh sb="24" eb="25">
          <t>カン</t>
        </rPh>
        <rPh sb="26" eb="28">
          <t>チョウセイ</t>
        </rPh>
        <rPh sb="35" eb="37">
          <t>スウチ</t>
        </rPh>
        <rPh sb="224" eb="226">
          <t>ケイジョウ</t>
        </rPh>
        <rPh sb="226" eb="228">
          <t>シュウシ</t>
        </rPh>
        <rPh sb="228" eb="230">
          <t>ヒリツ</t>
        </rPh>
        <rPh sb="231" eb="233">
          <t>ドウヨウ</t>
        </rPh>
        <rPh sb="397" eb="398">
          <t>ヨウ</t>
        </rPh>
        <rPh sb="398" eb="399">
          <t>アン</t>
        </rPh>
        <rPh sb="399" eb="401">
          <t>チク</t>
        </rPh>
        <phoneticPr fontId="2"/>
      </is>
    </nc>
  </rcc>
  <rfmt sheetId="1" sqref="BL66:BZ82" start="0" length="2147483647">
    <dxf>
      <font>
        <color auto="1"/>
      </font>
    </dxf>
  </rfmt>
  <rcv guid="{7D410988-1918-4575-9D0B-CC68D66C6080}" action="delete"/>
  <rdn rId="0" localSheetId="1" customView="1" name="Z_7D410988_1918_4575_9D0B_CC68D66C6080_.wvu.Rows" hidden="1" oldHidden="1">
    <formula>法適用_下水道事業!$84:$85</formula>
    <oldFormula>法適用_下水道事業!$84:$85</oldFormula>
  </rdn>
  <rcv guid="{7D410988-1918-4575-9D0B-CC68D66C608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奄美市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F1</v>
      </c>
      <c r="X8" s="40"/>
      <c r="Y8" s="40"/>
      <c r="Z8" s="40"/>
      <c r="AA8" s="40"/>
      <c r="AB8" s="40"/>
      <c r="AC8" s="40"/>
      <c r="AD8" s="41" t="str">
        <f>データ!$M$6</f>
        <v>非設置</v>
      </c>
      <c r="AE8" s="41"/>
      <c r="AF8" s="41"/>
      <c r="AG8" s="41"/>
      <c r="AH8" s="41"/>
      <c r="AI8" s="41"/>
      <c r="AJ8" s="41"/>
      <c r="AK8" s="3"/>
      <c r="AL8" s="42">
        <f>データ!S6</f>
        <v>41670</v>
      </c>
      <c r="AM8" s="42"/>
      <c r="AN8" s="42"/>
      <c r="AO8" s="42"/>
      <c r="AP8" s="42"/>
      <c r="AQ8" s="42"/>
      <c r="AR8" s="42"/>
      <c r="AS8" s="42"/>
      <c r="AT8" s="35">
        <f>データ!T6</f>
        <v>308.33</v>
      </c>
      <c r="AU8" s="35"/>
      <c r="AV8" s="35"/>
      <c r="AW8" s="35"/>
      <c r="AX8" s="35"/>
      <c r="AY8" s="35"/>
      <c r="AZ8" s="35"/>
      <c r="BA8" s="35"/>
      <c r="BB8" s="35">
        <f>データ!U6</f>
        <v>135.15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60.42</v>
      </c>
      <c r="J10" s="35"/>
      <c r="K10" s="35"/>
      <c r="L10" s="35"/>
      <c r="M10" s="35"/>
      <c r="N10" s="35"/>
      <c r="O10" s="35"/>
      <c r="P10" s="35">
        <f>データ!P6</f>
        <v>7.01</v>
      </c>
      <c r="Q10" s="35"/>
      <c r="R10" s="35"/>
      <c r="S10" s="35"/>
      <c r="T10" s="35"/>
      <c r="U10" s="35"/>
      <c r="V10" s="35"/>
      <c r="W10" s="35">
        <f>データ!Q6</f>
        <v>105.21</v>
      </c>
      <c r="X10" s="35"/>
      <c r="Y10" s="35"/>
      <c r="Z10" s="35"/>
      <c r="AA10" s="35"/>
      <c r="AB10" s="35"/>
      <c r="AC10" s="35"/>
      <c r="AD10" s="42">
        <f>データ!R6</f>
        <v>2507</v>
      </c>
      <c r="AE10" s="42"/>
      <c r="AF10" s="42"/>
      <c r="AG10" s="42"/>
      <c r="AH10" s="42"/>
      <c r="AI10" s="42"/>
      <c r="AJ10" s="42"/>
      <c r="AK10" s="2"/>
      <c r="AL10" s="42">
        <f>データ!V6</f>
        <v>2872</v>
      </c>
      <c r="AM10" s="42"/>
      <c r="AN10" s="42"/>
      <c r="AO10" s="42"/>
      <c r="AP10" s="42"/>
      <c r="AQ10" s="42"/>
      <c r="AR10" s="42"/>
      <c r="AS10" s="42"/>
      <c r="AT10" s="35">
        <f>データ!W6</f>
        <v>2.46</v>
      </c>
      <c r="AU10" s="35"/>
      <c r="AV10" s="35"/>
      <c r="AW10" s="35"/>
      <c r="AX10" s="35"/>
      <c r="AY10" s="35"/>
      <c r="AZ10" s="35"/>
      <c r="BA10" s="35"/>
      <c r="BB10" s="35">
        <f>データ!X6</f>
        <v>1167.48</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114</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116</v>
      </c>
      <c r="BM66" s="78"/>
      <c r="BN66" s="78"/>
      <c r="BO66" s="78"/>
      <c r="BP66" s="78"/>
      <c r="BQ66" s="78"/>
      <c r="BR66" s="78"/>
      <c r="BS66" s="78"/>
      <c r="BT66" s="78"/>
      <c r="BU66" s="78"/>
      <c r="BV66" s="78"/>
      <c r="BW66" s="78"/>
      <c r="BX66" s="78"/>
      <c r="BY66" s="78"/>
      <c r="BZ66" s="7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7"/>
      <c r="BM67" s="78"/>
      <c r="BN67" s="78"/>
      <c r="BO67" s="78"/>
      <c r="BP67" s="78"/>
      <c r="BQ67" s="78"/>
      <c r="BR67" s="78"/>
      <c r="BS67" s="78"/>
      <c r="BT67" s="78"/>
      <c r="BU67" s="78"/>
      <c r="BV67" s="78"/>
      <c r="BW67" s="78"/>
      <c r="BX67" s="78"/>
      <c r="BY67" s="78"/>
      <c r="BZ67" s="7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7"/>
      <c r="BM68" s="78"/>
      <c r="BN68" s="78"/>
      <c r="BO68" s="78"/>
      <c r="BP68" s="78"/>
      <c r="BQ68" s="78"/>
      <c r="BR68" s="78"/>
      <c r="BS68" s="78"/>
      <c r="BT68" s="78"/>
      <c r="BU68" s="78"/>
      <c r="BV68" s="78"/>
      <c r="BW68" s="78"/>
      <c r="BX68" s="78"/>
      <c r="BY68" s="78"/>
      <c r="BZ68" s="7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7"/>
      <c r="BM69" s="78"/>
      <c r="BN69" s="78"/>
      <c r="BO69" s="78"/>
      <c r="BP69" s="78"/>
      <c r="BQ69" s="78"/>
      <c r="BR69" s="78"/>
      <c r="BS69" s="78"/>
      <c r="BT69" s="78"/>
      <c r="BU69" s="78"/>
      <c r="BV69" s="78"/>
      <c r="BW69" s="78"/>
      <c r="BX69" s="78"/>
      <c r="BY69" s="78"/>
      <c r="BZ69" s="7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7"/>
      <c r="BM70" s="78"/>
      <c r="BN70" s="78"/>
      <c r="BO70" s="78"/>
      <c r="BP70" s="78"/>
      <c r="BQ70" s="78"/>
      <c r="BR70" s="78"/>
      <c r="BS70" s="78"/>
      <c r="BT70" s="78"/>
      <c r="BU70" s="78"/>
      <c r="BV70" s="78"/>
      <c r="BW70" s="78"/>
      <c r="BX70" s="78"/>
      <c r="BY70" s="78"/>
      <c r="BZ70" s="7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7"/>
      <c r="BM71" s="78"/>
      <c r="BN71" s="78"/>
      <c r="BO71" s="78"/>
      <c r="BP71" s="78"/>
      <c r="BQ71" s="78"/>
      <c r="BR71" s="78"/>
      <c r="BS71" s="78"/>
      <c r="BT71" s="78"/>
      <c r="BU71" s="78"/>
      <c r="BV71" s="78"/>
      <c r="BW71" s="78"/>
      <c r="BX71" s="78"/>
      <c r="BY71" s="78"/>
      <c r="BZ71" s="7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7"/>
      <c r="BM72" s="78"/>
      <c r="BN72" s="78"/>
      <c r="BO72" s="78"/>
      <c r="BP72" s="78"/>
      <c r="BQ72" s="78"/>
      <c r="BR72" s="78"/>
      <c r="BS72" s="78"/>
      <c r="BT72" s="78"/>
      <c r="BU72" s="78"/>
      <c r="BV72" s="78"/>
      <c r="BW72" s="78"/>
      <c r="BX72" s="78"/>
      <c r="BY72" s="78"/>
      <c r="BZ72" s="7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7"/>
      <c r="BM73" s="78"/>
      <c r="BN73" s="78"/>
      <c r="BO73" s="78"/>
      <c r="BP73" s="78"/>
      <c r="BQ73" s="78"/>
      <c r="BR73" s="78"/>
      <c r="BS73" s="78"/>
      <c r="BT73" s="78"/>
      <c r="BU73" s="78"/>
      <c r="BV73" s="78"/>
      <c r="BW73" s="78"/>
      <c r="BX73" s="78"/>
      <c r="BY73" s="78"/>
      <c r="BZ73" s="7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7"/>
      <c r="BM74" s="78"/>
      <c r="BN74" s="78"/>
      <c r="BO74" s="78"/>
      <c r="BP74" s="78"/>
      <c r="BQ74" s="78"/>
      <c r="BR74" s="78"/>
      <c r="BS74" s="78"/>
      <c r="BT74" s="78"/>
      <c r="BU74" s="78"/>
      <c r="BV74" s="78"/>
      <c r="BW74" s="78"/>
      <c r="BX74" s="78"/>
      <c r="BY74" s="78"/>
      <c r="BZ74" s="7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7"/>
      <c r="BM75" s="78"/>
      <c r="BN75" s="78"/>
      <c r="BO75" s="78"/>
      <c r="BP75" s="78"/>
      <c r="BQ75" s="78"/>
      <c r="BR75" s="78"/>
      <c r="BS75" s="78"/>
      <c r="BT75" s="78"/>
      <c r="BU75" s="78"/>
      <c r="BV75" s="78"/>
      <c r="BW75" s="78"/>
      <c r="BX75" s="78"/>
      <c r="BY75" s="78"/>
      <c r="BZ75" s="7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7"/>
      <c r="BM76" s="78"/>
      <c r="BN76" s="78"/>
      <c r="BO76" s="78"/>
      <c r="BP76" s="78"/>
      <c r="BQ76" s="78"/>
      <c r="BR76" s="78"/>
      <c r="BS76" s="78"/>
      <c r="BT76" s="78"/>
      <c r="BU76" s="78"/>
      <c r="BV76" s="78"/>
      <c r="BW76" s="78"/>
      <c r="BX76" s="78"/>
      <c r="BY76" s="78"/>
      <c r="BZ76" s="7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7"/>
      <c r="BM77" s="78"/>
      <c r="BN77" s="78"/>
      <c r="BO77" s="78"/>
      <c r="BP77" s="78"/>
      <c r="BQ77" s="78"/>
      <c r="BR77" s="78"/>
      <c r="BS77" s="78"/>
      <c r="BT77" s="78"/>
      <c r="BU77" s="78"/>
      <c r="BV77" s="78"/>
      <c r="BW77" s="78"/>
      <c r="BX77" s="78"/>
      <c r="BY77" s="78"/>
      <c r="BZ77" s="7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7"/>
      <c r="BM78" s="78"/>
      <c r="BN78" s="78"/>
      <c r="BO78" s="78"/>
      <c r="BP78" s="78"/>
      <c r="BQ78" s="78"/>
      <c r="BR78" s="78"/>
      <c r="BS78" s="78"/>
      <c r="BT78" s="78"/>
      <c r="BU78" s="78"/>
      <c r="BV78" s="78"/>
      <c r="BW78" s="78"/>
      <c r="BX78" s="78"/>
      <c r="BY78" s="78"/>
      <c r="BZ78" s="7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7"/>
      <c r="BM79" s="78"/>
      <c r="BN79" s="78"/>
      <c r="BO79" s="78"/>
      <c r="BP79" s="78"/>
      <c r="BQ79" s="78"/>
      <c r="BR79" s="78"/>
      <c r="BS79" s="78"/>
      <c r="BT79" s="78"/>
      <c r="BU79" s="78"/>
      <c r="BV79" s="78"/>
      <c r="BW79" s="78"/>
      <c r="BX79" s="78"/>
      <c r="BY79" s="78"/>
      <c r="BZ79" s="7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7"/>
      <c r="BM80" s="78"/>
      <c r="BN80" s="78"/>
      <c r="BO80" s="78"/>
      <c r="BP80" s="78"/>
      <c r="BQ80" s="78"/>
      <c r="BR80" s="78"/>
      <c r="BS80" s="78"/>
      <c r="BT80" s="78"/>
      <c r="BU80" s="78"/>
      <c r="BV80" s="78"/>
      <c r="BW80" s="78"/>
      <c r="BX80" s="78"/>
      <c r="BY80" s="78"/>
      <c r="BZ80" s="7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7"/>
      <c r="BM81" s="78"/>
      <c r="BN81" s="78"/>
      <c r="BO81" s="78"/>
      <c r="BP81" s="78"/>
      <c r="BQ81" s="78"/>
      <c r="BR81" s="78"/>
      <c r="BS81" s="78"/>
      <c r="BT81" s="78"/>
      <c r="BU81" s="78"/>
      <c r="BV81" s="78"/>
      <c r="BW81" s="78"/>
      <c r="BX81" s="78"/>
      <c r="BY81" s="78"/>
      <c r="BZ81" s="7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0"/>
      <c r="BM82" s="81"/>
      <c r="BN82" s="81"/>
      <c r="BO82" s="81"/>
      <c r="BP82" s="81"/>
      <c r="BQ82" s="81"/>
      <c r="BR82" s="81"/>
      <c r="BS82" s="81"/>
      <c r="BT82" s="81"/>
      <c r="BU82" s="81"/>
      <c r="BV82" s="81"/>
      <c r="BW82" s="81"/>
      <c r="BX82" s="81"/>
      <c r="BY82" s="81"/>
      <c r="BZ82" s="82"/>
    </row>
    <row r="83" spans="1:78" x14ac:dyDescent="0.15">
      <c r="C83" s="83" t="s">
        <v>30</v>
      </c>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TCpm4Q19BXNnjgZVkf+cTNG2jxvWAtyN4OAhTRv3G2v0LhEJNdZIDOs0zIk9FGHvZ29M4KbQeh/EkoZFweUq+Q==" saltValue="gAspFmOxE6EZBbotVl0x4Q==" spinCount="100000" sheet="1" objects="1" scenarios="1" formatCells="0" formatColumns="0" formatRows="0"/>
  <customSheetViews>
    <customSheetView guid="{A0EE7754-326B-4541-BB20-52EFA4A0060F}" scale="52" showGridLines="0" fitToPage="1" hiddenRows="1">
      <pageMargins left="0.19685039370078741" right="0.19685039370078741" top="0.19685039370078741" bottom="0.19685039370078741" header="0.19685039370078741" footer="0.19685039370078741"/>
      <printOptions horizontalCentered="1" verticalCentered="1"/>
      <pageSetup paperSize="9" scale="52" orientation="landscape" useFirstPageNumber="1" r:id="rId1"/>
    </customSheetView>
    <customSheetView guid="{7D410988-1918-4575-9D0B-CC68D66C6080}" showGridLines="0" fitToPage="1" hiddenRows="1" topLeftCell="U1">
      <selection activeCell="BL66" sqref="BL66:BZ82"/>
      <pageMargins left="0.19685039370078741" right="0.19685039370078741" top="0.19685039370078741" bottom="0.19685039370078741" header="0.19685039370078741" footer="0.19685039370078741"/>
      <printOptions horizontalCentered="1" verticalCentered="1"/>
      <pageSetup paperSize="9" scale="52" orientation="landscape" useFirstPageNumber="1" r:id="rId2"/>
    </customSheetView>
  </customSheetViews>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15">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462225</v>
      </c>
      <c r="D6" s="19">
        <f t="shared" si="3"/>
        <v>46</v>
      </c>
      <c r="E6" s="19">
        <f t="shared" si="3"/>
        <v>17</v>
      </c>
      <c r="F6" s="19">
        <f t="shared" si="3"/>
        <v>5</v>
      </c>
      <c r="G6" s="19">
        <f t="shared" si="3"/>
        <v>0</v>
      </c>
      <c r="H6" s="19" t="str">
        <f t="shared" si="3"/>
        <v>鹿児島県　奄美市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60.42</v>
      </c>
      <c r="P6" s="20">
        <f t="shared" si="3"/>
        <v>7.01</v>
      </c>
      <c r="Q6" s="20">
        <f t="shared" si="3"/>
        <v>105.21</v>
      </c>
      <c r="R6" s="20">
        <f t="shared" si="3"/>
        <v>2507</v>
      </c>
      <c r="S6" s="20">
        <f t="shared" si="3"/>
        <v>41670</v>
      </c>
      <c r="T6" s="20">
        <f t="shared" si="3"/>
        <v>308.33</v>
      </c>
      <c r="U6" s="20">
        <f t="shared" si="3"/>
        <v>135.15</v>
      </c>
      <c r="V6" s="20">
        <f t="shared" si="3"/>
        <v>2872</v>
      </c>
      <c r="W6" s="20">
        <f t="shared" si="3"/>
        <v>2.46</v>
      </c>
      <c r="X6" s="20">
        <f t="shared" si="3"/>
        <v>1167.48</v>
      </c>
      <c r="Y6" s="21" t="str">
        <f>IF(Y7="",NA(),Y7)</f>
        <v>-</v>
      </c>
      <c r="Z6" s="21" t="str">
        <f t="shared" ref="Z6:AH6" si="4">IF(Z7="",NA(),Z7)</f>
        <v>-</v>
      </c>
      <c r="AA6" s="21">
        <f t="shared" si="4"/>
        <v>97.07</v>
      </c>
      <c r="AB6" s="21">
        <f t="shared" si="4"/>
        <v>118.34</v>
      </c>
      <c r="AC6" s="21">
        <f t="shared" si="4"/>
        <v>124.16</v>
      </c>
      <c r="AD6" s="21" t="str">
        <f t="shared" si="4"/>
        <v>-</v>
      </c>
      <c r="AE6" s="21" t="str">
        <f t="shared" si="4"/>
        <v>-</v>
      </c>
      <c r="AF6" s="21">
        <f t="shared" si="4"/>
        <v>106.37</v>
      </c>
      <c r="AG6" s="21">
        <f t="shared" si="4"/>
        <v>102.11</v>
      </c>
      <c r="AH6" s="21">
        <f t="shared" si="4"/>
        <v>101.91</v>
      </c>
      <c r="AI6" s="20" t="str">
        <f>IF(AI7="","",IF(AI7="-","【-】","【"&amp;SUBSTITUTE(TEXT(AI7,"#,##0.00"),"-","△")&amp;"】"))</f>
        <v>【103.61】</v>
      </c>
      <c r="AJ6" s="21" t="str">
        <f>IF(AJ7="",NA(),AJ7)</f>
        <v>-</v>
      </c>
      <c r="AK6" s="21" t="str">
        <f t="shared" ref="AK6:AS6" si="5">IF(AK7="",NA(),AK7)</f>
        <v>-</v>
      </c>
      <c r="AL6" s="21">
        <f t="shared" si="5"/>
        <v>35.17</v>
      </c>
      <c r="AM6" s="20">
        <f t="shared" si="5"/>
        <v>0</v>
      </c>
      <c r="AN6" s="20">
        <f t="shared" si="5"/>
        <v>0</v>
      </c>
      <c r="AO6" s="21" t="str">
        <f t="shared" si="5"/>
        <v>-</v>
      </c>
      <c r="AP6" s="21" t="str">
        <f t="shared" si="5"/>
        <v>-</v>
      </c>
      <c r="AQ6" s="21">
        <f t="shared" si="5"/>
        <v>139.02000000000001</v>
      </c>
      <c r="AR6" s="21">
        <f t="shared" si="5"/>
        <v>124.9</v>
      </c>
      <c r="AS6" s="21">
        <f t="shared" si="5"/>
        <v>124.8</v>
      </c>
      <c r="AT6" s="20" t="str">
        <f>IF(AT7="","",IF(AT7="-","【-】","【"&amp;SUBSTITUTE(TEXT(AT7,"#,##0.00"),"-","△")&amp;"】"))</f>
        <v>【133.62】</v>
      </c>
      <c r="AU6" s="21" t="str">
        <f>IF(AU7="",NA(),AU7)</f>
        <v>-</v>
      </c>
      <c r="AV6" s="21" t="str">
        <f t="shared" ref="AV6:BD6" si="6">IF(AV7="",NA(),AV7)</f>
        <v>-</v>
      </c>
      <c r="AW6" s="21">
        <f t="shared" si="6"/>
        <v>14.23</v>
      </c>
      <c r="AX6" s="21">
        <f t="shared" si="6"/>
        <v>42.9</v>
      </c>
      <c r="AY6" s="21">
        <f t="shared" si="6"/>
        <v>73.569999999999993</v>
      </c>
      <c r="AZ6" s="21" t="str">
        <f t="shared" si="6"/>
        <v>-</v>
      </c>
      <c r="BA6" s="21" t="str">
        <f t="shared" si="6"/>
        <v>-</v>
      </c>
      <c r="BB6" s="21">
        <f t="shared" si="6"/>
        <v>29.13</v>
      </c>
      <c r="BC6" s="21">
        <f t="shared" si="6"/>
        <v>33.58</v>
      </c>
      <c r="BD6" s="21">
        <f t="shared" si="6"/>
        <v>35.42</v>
      </c>
      <c r="BE6" s="20" t="str">
        <f>IF(BE7="","",IF(BE7="-","【-】","【"&amp;SUBSTITUTE(TEXT(BE7,"#,##0.00"),"-","△")&amp;"】"))</f>
        <v>【36.94】</v>
      </c>
      <c r="BF6" s="21" t="str">
        <f>IF(BF7="",NA(),BF7)</f>
        <v>-</v>
      </c>
      <c r="BG6" s="21" t="str">
        <f t="shared" ref="BG6:BO6" si="7">IF(BG7="",NA(),BG7)</f>
        <v>-</v>
      </c>
      <c r="BH6" s="21">
        <f t="shared" si="7"/>
        <v>575.46</v>
      </c>
      <c r="BI6" s="21">
        <f t="shared" si="7"/>
        <v>568.74</v>
      </c>
      <c r="BJ6" s="21">
        <f t="shared" si="7"/>
        <v>491.01</v>
      </c>
      <c r="BK6" s="21" t="str">
        <f t="shared" si="7"/>
        <v>-</v>
      </c>
      <c r="BL6" s="21" t="str">
        <f t="shared" si="7"/>
        <v>-</v>
      </c>
      <c r="BM6" s="21">
        <f t="shared" si="7"/>
        <v>867.83</v>
      </c>
      <c r="BN6" s="21">
        <f t="shared" si="7"/>
        <v>778.81</v>
      </c>
      <c r="BO6" s="21">
        <f t="shared" si="7"/>
        <v>718.49</v>
      </c>
      <c r="BP6" s="20" t="str">
        <f>IF(BP7="","",IF(BP7="-","【-】","【"&amp;SUBSTITUTE(TEXT(BP7,"#,##0.00"),"-","△")&amp;"】"))</f>
        <v>【809.19】</v>
      </c>
      <c r="BQ6" s="21" t="str">
        <f>IF(BQ7="",NA(),BQ7)</f>
        <v>-</v>
      </c>
      <c r="BR6" s="21" t="str">
        <f t="shared" ref="BR6:BZ6" si="8">IF(BR7="",NA(),BR7)</f>
        <v>-</v>
      </c>
      <c r="BS6" s="21">
        <f t="shared" si="8"/>
        <v>44.28</v>
      </c>
      <c r="BT6" s="21">
        <f t="shared" si="8"/>
        <v>45</v>
      </c>
      <c r="BU6" s="21">
        <f t="shared" si="8"/>
        <v>46.83</v>
      </c>
      <c r="BV6" s="21" t="str">
        <f t="shared" si="8"/>
        <v>-</v>
      </c>
      <c r="BW6" s="21" t="str">
        <f t="shared" si="8"/>
        <v>-</v>
      </c>
      <c r="BX6" s="21">
        <f t="shared" si="8"/>
        <v>57.08</v>
      </c>
      <c r="BY6" s="21">
        <f t="shared" si="8"/>
        <v>67.23</v>
      </c>
      <c r="BZ6" s="21">
        <f t="shared" si="8"/>
        <v>61.82</v>
      </c>
      <c r="CA6" s="20" t="str">
        <f>IF(CA7="","",IF(CA7="-","【-】","【"&amp;SUBSTITUTE(TEXT(CA7,"#,##0.00"),"-","△")&amp;"】"))</f>
        <v>【57.02】</v>
      </c>
      <c r="CB6" s="21" t="str">
        <f>IF(CB7="",NA(),CB7)</f>
        <v>-</v>
      </c>
      <c r="CC6" s="21" t="str">
        <f t="shared" ref="CC6:CK6" si="9">IF(CC7="",NA(),CC7)</f>
        <v>-</v>
      </c>
      <c r="CD6" s="21">
        <f t="shared" si="9"/>
        <v>284.20999999999998</v>
      </c>
      <c r="CE6" s="21">
        <f t="shared" si="9"/>
        <v>279.14999999999998</v>
      </c>
      <c r="CF6" s="21">
        <f t="shared" si="9"/>
        <v>268.83</v>
      </c>
      <c r="CG6" s="21" t="str">
        <f t="shared" si="9"/>
        <v>-</v>
      </c>
      <c r="CH6" s="21" t="str">
        <f t="shared" si="9"/>
        <v>-</v>
      </c>
      <c r="CI6" s="21">
        <f t="shared" si="9"/>
        <v>274.99</v>
      </c>
      <c r="CJ6" s="21">
        <f t="shared" si="9"/>
        <v>228.21</v>
      </c>
      <c r="CK6" s="21">
        <f t="shared" si="9"/>
        <v>246.9</v>
      </c>
      <c r="CL6" s="20" t="str">
        <f>IF(CL7="","",IF(CL7="-","【-】","【"&amp;SUBSTITUTE(TEXT(CL7,"#,##0.00"),"-","△")&amp;"】"))</f>
        <v>【273.68】</v>
      </c>
      <c r="CM6" s="21" t="str">
        <f>IF(CM7="",NA(),CM7)</f>
        <v>-</v>
      </c>
      <c r="CN6" s="21" t="str">
        <f t="shared" ref="CN6:CV6" si="10">IF(CN7="",NA(),CN7)</f>
        <v>-</v>
      </c>
      <c r="CO6" s="21">
        <f t="shared" si="10"/>
        <v>49.03</v>
      </c>
      <c r="CP6" s="21">
        <f t="shared" si="10"/>
        <v>47.17</v>
      </c>
      <c r="CQ6" s="21">
        <f t="shared" si="10"/>
        <v>46.21</v>
      </c>
      <c r="CR6" s="21" t="str">
        <f t="shared" si="10"/>
        <v>-</v>
      </c>
      <c r="CS6" s="21" t="str">
        <f t="shared" si="10"/>
        <v>-</v>
      </c>
      <c r="CT6" s="21">
        <f t="shared" si="10"/>
        <v>54.83</v>
      </c>
      <c r="CU6" s="21">
        <f t="shared" si="10"/>
        <v>54.54</v>
      </c>
      <c r="CV6" s="21">
        <f t="shared" si="10"/>
        <v>52.9</v>
      </c>
      <c r="CW6" s="20" t="str">
        <f>IF(CW7="","",IF(CW7="-","【-】","【"&amp;SUBSTITUTE(TEXT(CW7,"#,##0.00"),"-","△")&amp;"】"))</f>
        <v>【52.55】</v>
      </c>
      <c r="CX6" s="21" t="str">
        <f>IF(CX7="",NA(),CX7)</f>
        <v>-</v>
      </c>
      <c r="CY6" s="21" t="str">
        <f t="shared" ref="CY6:DG6" si="11">IF(CY7="",NA(),CY7)</f>
        <v>-</v>
      </c>
      <c r="CZ6" s="21">
        <f t="shared" si="11"/>
        <v>82.38</v>
      </c>
      <c r="DA6" s="21">
        <f t="shared" si="11"/>
        <v>82.42</v>
      </c>
      <c r="DB6" s="21">
        <f t="shared" si="11"/>
        <v>83.6</v>
      </c>
      <c r="DC6" s="21" t="str">
        <f t="shared" si="11"/>
        <v>-</v>
      </c>
      <c r="DD6" s="21" t="str">
        <f t="shared" si="11"/>
        <v>-</v>
      </c>
      <c r="DE6" s="21">
        <f t="shared" si="11"/>
        <v>84.7</v>
      </c>
      <c r="DF6" s="21">
        <f t="shared" si="11"/>
        <v>90.3</v>
      </c>
      <c r="DG6" s="21">
        <f t="shared" si="11"/>
        <v>90.3</v>
      </c>
      <c r="DH6" s="20" t="str">
        <f>IF(DH7="","",IF(DH7="-","【-】","【"&amp;SUBSTITUTE(TEXT(DH7,"#,##0.00"),"-","△")&amp;"】"))</f>
        <v>【87.30】</v>
      </c>
      <c r="DI6" s="21" t="str">
        <f>IF(DI7="",NA(),DI7)</f>
        <v>-</v>
      </c>
      <c r="DJ6" s="21" t="str">
        <f t="shared" ref="DJ6:DR6" si="12">IF(DJ7="",NA(),DJ7)</f>
        <v>-</v>
      </c>
      <c r="DK6" s="21">
        <f t="shared" si="12"/>
        <v>4.29</v>
      </c>
      <c r="DL6" s="21">
        <f t="shared" si="12"/>
        <v>8.41</v>
      </c>
      <c r="DM6" s="21">
        <f t="shared" si="12"/>
        <v>12.03</v>
      </c>
      <c r="DN6" s="21" t="str">
        <f t="shared" si="12"/>
        <v>-</v>
      </c>
      <c r="DO6" s="21" t="str">
        <f t="shared" si="12"/>
        <v>-</v>
      </c>
      <c r="DP6" s="21">
        <f t="shared" si="12"/>
        <v>20.34</v>
      </c>
      <c r="DQ6" s="21">
        <f t="shared" si="12"/>
        <v>28.12</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0.25</v>
      </c>
      <c r="EM6" s="21">
        <f t="shared" si="14"/>
        <v>0.01</v>
      </c>
      <c r="EN6" s="21">
        <f t="shared" si="14"/>
        <v>0.01</v>
      </c>
      <c r="EO6" s="20" t="str">
        <f>IF(EO7="","",IF(EO7="-","【-】","【"&amp;SUBSTITUTE(TEXT(EO7,"#,##0.00"),"-","△")&amp;"】"))</f>
        <v>【0.02】</v>
      </c>
    </row>
    <row r="7" spans="1:148" s="22" customFormat="1" x14ac:dyDescent="0.15">
      <c r="A7" s="14"/>
      <c r="B7" s="23">
        <v>2022</v>
      </c>
      <c r="C7" s="23">
        <v>462225</v>
      </c>
      <c r="D7" s="23">
        <v>46</v>
      </c>
      <c r="E7" s="23">
        <v>17</v>
      </c>
      <c r="F7" s="23">
        <v>5</v>
      </c>
      <c r="G7" s="23">
        <v>0</v>
      </c>
      <c r="H7" s="23" t="s">
        <v>96</v>
      </c>
      <c r="I7" s="23" t="s">
        <v>97</v>
      </c>
      <c r="J7" s="23" t="s">
        <v>98</v>
      </c>
      <c r="K7" s="23" t="s">
        <v>99</v>
      </c>
      <c r="L7" s="23" t="s">
        <v>100</v>
      </c>
      <c r="M7" s="23" t="s">
        <v>101</v>
      </c>
      <c r="N7" s="24" t="s">
        <v>102</v>
      </c>
      <c r="O7" s="24">
        <v>60.42</v>
      </c>
      <c r="P7" s="24">
        <v>7.01</v>
      </c>
      <c r="Q7" s="24">
        <v>105.21</v>
      </c>
      <c r="R7" s="24">
        <v>2507</v>
      </c>
      <c r="S7" s="24">
        <v>41670</v>
      </c>
      <c r="T7" s="24">
        <v>308.33</v>
      </c>
      <c r="U7" s="24">
        <v>135.15</v>
      </c>
      <c r="V7" s="24">
        <v>2872</v>
      </c>
      <c r="W7" s="24">
        <v>2.46</v>
      </c>
      <c r="X7" s="24">
        <v>1167.48</v>
      </c>
      <c r="Y7" s="24" t="s">
        <v>102</v>
      </c>
      <c r="Z7" s="24" t="s">
        <v>102</v>
      </c>
      <c r="AA7" s="24">
        <v>97.07</v>
      </c>
      <c r="AB7" s="24">
        <v>118.34</v>
      </c>
      <c r="AC7" s="24">
        <v>124.16</v>
      </c>
      <c r="AD7" s="24" t="s">
        <v>102</v>
      </c>
      <c r="AE7" s="24" t="s">
        <v>102</v>
      </c>
      <c r="AF7" s="24">
        <v>106.37</v>
      </c>
      <c r="AG7" s="24">
        <v>102.11</v>
      </c>
      <c r="AH7" s="24">
        <v>101.91</v>
      </c>
      <c r="AI7" s="24">
        <v>103.61</v>
      </c>
      <c r="AJ7" s="24" t="s">
        <v>102</v>
      </c>
      <c r="AK7" s="24" t="s">
        <v>102</v>
      </c>
      <c r="AL7" s="24">
        <v>35.17</v>
      </c>
      <c r="AM7" s="24">
        <v>0</v>
      </c>
      <c r="AN7" s="24">
        <v>0</v>
      </c>
      <c r="AO7" s="24" t="s">
        <v>102</v>
      </c>
      <c r="AP7" s="24" t="s">
        <v>102</v>
      </c>
      <c r="AQ7" s="24">
        <v>139.02000000000001</v>
      </c>
      <c r="AR7" s="24">
        <v>124.9</v>
      </c>
      <c r="AS7" s="24">
        <v>124.8</v>
      </c>
      <c r="AT7" s="24">
        <v>133.62</v>
      </c>
      <c r="AU7" s="24" t="s">
        <v>102</v>
      </c>
      <c r="AV7" s="24" t="s">
        <v>102</v>
      </c>
      <c r="AW7" s="24">
        <v>14.23</v>
      </c>
      <c r="AX7" s="24">
        <v>42.9</v>
      </c>
      <c r="AY7" s="24">
        <v>73.569999999999993</v>
      </c>
      <c r="AZ7" s="24" t="s">
        <v>102</v>
      </c>
      <c r="BA7" s="24" t="s">
        <v>102</v>
      </c>
      <c r="BB7" s="24">
        <v>29.13</v>
      </c>
      <c r="BC7" s="24">
        <v>33.58</v>
      </c>
      <c r="BD7" s="24">
        <v>35.42</v>
      </c>
      <c r="BE7" s="24">
        <v>36.94</v>
      </c>
      <c r="BF7" s="24" t="s">
        <v>102</v>
      </c>
      <c r="BG7" s="24" t="s">
        <v>102</v>
      </c>
      <c r="BH7" s="24">
        <v>575.46</v>
      </c>
      <c r="BI7" s="24">
        <v>568.74</v>
      </c>
      <c r="BJ7" s="24">
        <v>491.01</v>
      </c>
      <c r="BK7" s="24" t="s">
        <v>102</v>
      </c>
      <c r="BL7" s="24" t="s">
        <v>102</v>
      </c>
      <c r="BM7" s="24">
        <v>867.83</v>
      </c>
      <c r="BN7" s="24">
        <v>778.81</v>
      </c>
      <c r="BO7" s="24">
        <v>718.49</v>
      </c>
      <c r="BP7" s="24">
        <v>809.19</v>
      </c>
      <c r="BQ7" s="24" t="s">
        <v>102</v>
      </c>
      <c r="BR7" s="24" t="s">
        <v>102</v>
      </c>
      <c r="BS7" s="24">
        <v>44.28</v>
      </c>
      <c r="BT7" s="24">
        <v>45</v>
      </c>
      <c r="BU7" s="24">
        <v>46.83</v>
      </c>
      <c r="BV7" s="24" t="s">
        <v>102</v>
      </c>
      <c r="BW7" s="24" t="s">
        <v>102</v>
      </c>
      <c r="BX7" s="24">
        <v>57.08</v>
      </c>
      <c r="BY7" s="24">
        <v>67.23</v>
      </c>
      <c r="BZ7" s="24">
        <v>61.82</v>
      </c>
      <c r="CA7" s="24">
        <v>57.02</v>
      </c>
      <c r="CB7" s="24" t="s">
        <v>102</v>
      </c>
      <c r="CC7" s="24" t="s">
        <v>102</v>
      </c>
      <c r="CD7" s="24">
        <v>284.20999999999998</v>
      </c>
      <c r="CE7" s="24">
        <v>279.14999999999998</v>
      </c>
      <c r="CF7" s="24">
        <v>268.83</v>
      </c>
      <c r="CG7" s="24" t="s">
        <v>102</v>
      </c>
      <c r="CH7" s="24" t="s">
        <v>102</v>
      </c>
      <c r="CI7" s="24">
        <v>274.99</v>
      </c>
      <c r="CJ7" s="24">
        <v>228.21</v>
      </c>
      <c r="CK7" s="24">
        <v>246.9</v>
      </c>
      <c r="CL7" s="24">
        <v>273.68</v>
      </c>
      <c r="CM7" s="24" t="s">
        <v>102</v>
      </c>
      <c r="CN7" s="24" t="s">
        <v>102</v>
      </c>
      <c r="CO7" s="24">
        <v>49.03</v>
      </c>
      <c r="CP7" s="24">
        <v>47.17</v>
      </c>
      <c r="CQ7" s="24">
        <v>46.21</v>
      </c>
      <c r="CR7" s="24" t="s">
        <v>102</v>
      </c>
      <c r="CS7" s="24" t="s">
        <v>102</v>
      </c>
      <c r="CT7" s="24">
        <v>54.83</v>
      </c>
      <c r="CU7" s="24">
        <v>54.54</v>
      </c>
      <c r="CV7" s="24">
        <v>52.9</v>
      </c>
      <c r="CW7" s="24">
        <v>52.55</v>
      </c>
      <c r="CX7" s="24" t="s">
        <v>102</v>
      </c>
      <c r="CY7" s="24" t="s">
        <v>102</v>
      </c>
      <c r="CZ7" s="24">
        <v>82.38</v>
      </c>
      <c r="DA7" s="24">
        <v>82.42</v>
      </c>
      <c r="DB7" s="24">
        <v>83.6</v>
      </c>
      <c r="DC7" s="24" t="s">
        <v>102</v>
      </c>
      <c r="DD7" s="24" t="s">
        <v>102</v>
      </c>
      <c r="DE7" s="24">
        <v>84.7</v>
      </c>
      <c r="DF7" s="24">
        <v>90.3</v>
      </c>
      <c r="DG7" s="24">
        <v>90.3</v>
      </c>
      <c r="DH7" s="24">
        <v>87.3</v>
      </c>
      <c r="DI7" s="24" t="s">
        <v>102</v>
      </c>
      <c r="DJ7" s="24" t="s">
        <v>102</v>
      </c>
      <c r="DK7" s="24">
        <v>4.29</v>
      </c>
      <c r="DL7" s="24">
        <v>8.41</v>
      </c>
      <c r="DM7" s="24">
        <v>12.03</v>
      </c>
      <c r="DN7" s="24" t="s">
        <v>102</v>
      </c>
      <c r="DO7" s="24" t="s">
        <v>102</v>
      </c>
      <c r="DP7" s="24">
        <v>20.34</v>
      </c>
      <c r="DQ7" s="24">
        <v>28.12</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0.25</v>
      </c>
      <c r="EM7" s="24">
        <v>0.01</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customSheetViews>
    <customSheetView guid="{A0EE7754-326B-4541-BB20-52EFA4A0060F}" showGridLines="0" state="hidden">
      <pageMargins left="0.7" right="0.7" top="0.75" bottom="0.75" header="0.3" footer="0.3"/>
      <pageSetup paperSize="9" orientation="portrait" r:id="rId1"/>
    </customSheetView>
    <customSheetView guid="{7D410988-1918-4575-9D0B-CC68D66C6080}" showGridLines="0" state="hidden">
      <pageMargins left="0.7" right="0.7" top="0.75" bottom="0.75" header="0.3" footer="0.3"/>
      <pageSetup paperSize="9" orientation="portrait" r:id="rId2"/>
    </customSheetView>
  </customSheetViews>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2023-12-12T01:04:57Z</dcterms:created>
  <dcterms:modified xsi:type="dcterms:W3CDTF">2024-02-19T01:16:41Z</dcterms:modified>
  <cp:category/>
</cp:coreProperties>
</file>