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4　南さつま市◎（確認中）\01_当初提出\"/>
    </mc:Choice>
  </mc:AlternateContent>
  <workbookProtection workbookAlgorithmName="SHA-512" workbookHashValue="dboTLO3Pb4g4hSRofwsOrAh7CgZa+8P5cBPr/khwksF7BoTIbfuXwaJtxUYbajz6/t06iXCKA5r2VpHeVLC0cg==" workbookSaltValue="gIirhCtG80tJONW63ULcfQ=="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P10" i="4"/>
  <c r="I10" i="4"/>
  <c r="AT8" i="4"/>
  <c r="AL8" i="4"/>
  <c r="P8" i="4"/>
  <c r="I8" i="4"/>
</calcChain>
</file>

<file path=xl/sharedStrings.xml><?xml version="1.0" encoding="utf-8"?>
<sst xmlns="http://schemas.openxmlformats.org/spreadsheetml/2006/main" count="319" uniqueCount="116">
  <si>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</si>
  <si>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</si>
  <si>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</si>
  <si>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</si>
  <si>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</si>
  <si>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</si>
  <si>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</si>
  <si>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</si>
  <si>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</si>
  <si>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</si>
  <si>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</si>
  <si>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</si>
  <si>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</si>
  <si>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</si>
  <si>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</si>
  <si>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</si>
  <si>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</si>
  <si>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</si>
  <si>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</si>
  <si>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</si>
  <si>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</si>
  <si>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</si>
  <si>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</si>
  <si>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</si>
  <si>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</si>
  <si>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</si>
  <si>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</si>
  <si>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</si>
  <si>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</si>
  <si>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</si>
  <si>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</si>
  <si>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</si>
  <si>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</si>
  <si>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</si>
  <si>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</si>
  <si>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</si>
  <si>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</si>
  <si>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</si>
  <si>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</si>
  <si>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</si>
  <si>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</si>
  <si>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</si>
  <si>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</si>
  <si>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</si>
  <si>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</si>
  <si>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</si>
  <si>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</si>
  <si>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</si>
  <si>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</si>
  <si>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</si>
  <si>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</si>
  <si>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</si>
  <si>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</si>
  <si>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</si>
  <si>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</si>
  <si>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</si>
  <si>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</si>
  <si>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</si>
  <si>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</si>
  <si>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</si>
  <si>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</si>
  <si>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</si>
  <si>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</si>
  <si>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</si>
  <si>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</si>
  <si>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</si>
  <si>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</si>
  <si>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</si>
  <si>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</si>
  <si>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</si>
  <si>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</si>
  <si>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</si>
  <si>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</si>
  <si>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</si>
  <si>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</si>
  <si>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</si>
  <si>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</si>
  <si>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</si>
  <si>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</si>
  <si>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</si>
  <si>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</si>
  <si>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</si>
  <si>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</si>
  <si>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</si>
  <si>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</si>
  <si>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</si>
  <si>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</si>
  <si>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</si>
  <si>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</si>
  <si>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</si>
  <si>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</si>
  <si>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</si>
  <si>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</si>
  <si>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</si>
  <si>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</si>
  <si>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</si>
  <si>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</si>
  <si>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下水道事業</t>
  </si>
  <si>
    <t>公共下水道</t>
  </si>
  <si>
    <t>Cd3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</si>
  <si>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</si>
  <si>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</si>
  <si>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</si>
  <si>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</si>
  <si>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</si>
  <si>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</si>
  <si>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</si>
  <si>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</si>
  <si>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</si>
  <si>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</si>
  <si>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</si>
  <si>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</si>
  <si>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</si>
  <si>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①有形固定資産減価償却率：減価償却初年度であることによる。
②管渠老朽化率：管渠整備中である。
③管渠改善率：管渠整備中である。
当市の公共下水道の供用開始は令和３年度からであり、また、現在管渠整備中であり、老朽化には至っていない。</t>
    <rPh sb="13" eb="17">
      <t>ゲンカショウキャク</t>
    </rPh>
    <rPh sb="17" eb="20">
      <t>ショネンド</t>
    </rPh>
    <rPh sb="38" eb="40">
      <t>カンキョ</t>
    </rPh>
    <rPh sb="40" eb="43">
      <t>セイビチュウ</t>
    </rPh>
    <rPh sb="55" eb="60">
      <t>カンキョセイビチュウ</t>
    </rPh>
    <rPh sb="80" eb="82">
      <t>レイワ</t>
    </rPh>
    <rPh sb="94" eb="96">
      <t>ゲンザイ</t>
    </rPh>
    <rPh sb="96" eb="101">
      <t>カンキョセイビチュウ</t>
    </rPh>
    <phoneticPr fontId="4"/>
  </si>
  <si>
    <t>令和３年度末、市役所等の公共施設区域を供用開始し、令和４年度は一般住宅等の供用を開始した初年度である。接続戸数が当該年度の目標に至らなかったことから、今後加入促進に取り組み、収益の増加につなげていきたい。
また、流入量の増に伴って維持管理費も増えていくと予想されるが、収入の状況をみながら支出を抑えるよう取り組んでいく必要がある。</t>
    <rPh sb="0" eb="2">
      <t>レイワ</t>
    </rPh>
    <rPh sb="3" eb="5">
      <t>ネンド</t>
    </rPh>
    <rPh sb="5" eb="6">
      <t>マツ</t>
    </rPh>
    <rPh sb="7" eb="11">
      <t>シヤクショトウ</t>
    </rPh>
    <rPh sb="12" eb="16">
      <t>コウキョウシセツ</t>
    </rPh>
    <rPh sb="16" eb="18">
      <t>クイキ</t>
    </rPh>
    <rPh sb="19" eb="23">
      <t>キョウヨウカイシ</t>
    </rPh>
    <rPh sb="25" eb="27">
      <t>レイワ</t>
    </rPh>
    <rPh sb="28" eb="30">
      <t>ネンド</t>
    </rPh>
    <rPh sb="31" eb="36">
      <t>イッパンジュウタクトウ</t>
    </rPh>
    <rPh sb="37" eb="39">
      <t>キョウヨウ</t>
    </rPh>
    <rPh sb="40" eb="42">
      <t>カイシ</t>
    </rPh>
    <rPh sb="44" eb="47">
      <t>ショネンド</t>
    </rPh>
    <rPh sb="51" eb="55">
      <t>セツゾクコスウ</t>
    </rPh>
    <rPh sb="56" eb="60">
      <t>トウガイネンド</t>
    </rPh>
    <rPh sb="61" eb="63">
      <t>モクヒョウ</t>
    </rPh>
    <rPh sb="64" eb="65">
      <t>イタ</t>
    </rPh>
    <rPh sb="75" eb="77">
      <t>コンゴ</t>
    </rPh>
    <rPh sb="77" eb="81">
      <t>カニュウソクシン</t>
    </rPh>
    <rPh sb="82" eb="83">
      <t>ト</t>
    </rPh>
    <rPh sb="84" eb="85">
      <t>ク</t>
    </rPh>
    <rPh sb="90" eb="92">
      <t>ゾウカ</t>
    </rPh>
    <rPh sb="106" eb="109">
      <t>リュウニュウリョウ</t>
    </rPh>
    <rPh sb="110" eb="111">
      <t>ゾウ</t>
    </rPh>
    <rPh sb="112" eb="113">
      <t>トモナ</t>
    </rPh>
    <rPh sb="115" eb="120">
      <t>イジカンリヒ</t>
    </rPh>
    <rPh sb="121" eb="122">
      <t>フ</t>
    </rPh>
    <rPh sb="127" eb="129">
      <t>ヨソウ</t>
    </rPh>
    <rPh sb="134" eb="136">
      <t>シュウニュウ</t>
    </rPh>
    <rPh sb="137" eb="139">
      <t>ジョウキョウ</t>
    </rPh>
    <rPh sb="144" eb="146">
      <t>シシュツ</t>
    </rPh>
    <rPh sb="147" eb="148">
      <t>オサ</t>
    </rPh>
    <rPh sb="152" eb="153">
      <t>ト</t>
    </rPh>
    <rPh sb="154" eb="155">
      <t>ク</t>
    </rPh>
    <rPh sb="159" eb="161">
      <t>ヒツヨウ</t>
    </rPh>
    <phoneticPr fontId="4"/>
  </si>
  <si>
    <t>①経常収支比率：収益算定されない消費税還付金を費用に充当したため、１００％を下回っている。費用に充当する収入を確保し、１００％を超えるように収支を考えていく必要がある。
②累積欠損金比率：①同様の理由により欠損金が生じている。供用開始間もないため、接続率が低く使用料収入が少ないことから数値が高いが、加入促進により接続率を上げて欠損金解消に取り組む必要がある。
③流動比率：工事費支払等の資金を一般会計から借り入れて運用しており、類似団体以上の数値となっている。
④企業債残高対事業規模比率：地方債残高を一般会計から負担することとしており、数値はゼロとなっている。
⑤経費回収率：一般住宅等が供用開始されたが、年度の接続戸数が目標に至らず、使用料で回収すべき経費を使用料で賄われていない状況である。接続率が上がれば一定の上昇はみられるものと考える。
⑥汚水処理原価：本格供用開始年度であり、接続戸数が少なく流入量も少ないことから、原価が高くなっている。接続率が上がり流入量が増加すれば、原価は下がってくるものと考えている。
⑦施設利用率：本格供用開始年度であり、接続戸数が少なく、汚水流入量が少ないためである。接続率が上がり流入量が増加すれば、利用率も上昇するものと考える。
⑧水洗化率：浄化槽からの下水道切替接続が多く、水洗化率に影響がでていない。今後も加入促進等水洗化の取組を進めていく。</t>
    <rPh sb="8" eb="10">
      <t>シュウエキ</t>
    </rPh>
    <rPh sb="10" eb="12">
      <t>サンテイ</t>
    </rPh>
    <rPh sb="16" eb="19">
      <t>ショウヒゼイ</t>
    </rPh>
    <rPh sb="19" eb="22">
      <t>カンプキン</t>
    </rPh>
    <rPh sb="26" eb="28">
      <t>ジュウトウ</t>
    </rPh>
    <rPh sb="38" eb="40">
      <t>シタマワ</t>
    </rPh>
    <rPh sb="45" eb="47">
      <t>ヒヨウ</t>
    </rPh>
    <rPh sb="48" eb="50">
      <t>ジュウトウ</t>
    </rPh>
    <rPh sb="52" eb="54">
      <t>シュウニュウ</t>
    </rPh>
    <rPh sb="55" eb="57">
      <t>カクホ</t>
    </rPh>
    <rPh sb="64" eb="65">
      <t>コ</t>
    </rPh>
    <rPh sb="70" eb="72">
      <t>シュウシ</t>
    </rPh>
    <rPh sb="73" eb="74">
      <t>カンガ</t>
    </rPh>
    <rPh sb="78" eb="80">
      <t>ヒツヨウ</t>
    </rPh>
    <rPh sb="95" eb="97">
      <t>ドウヨウ</t>
    </rPh>
    <rPh sb="98" eb="100">
      <t>リユウ</t>
    </rPh>
    <rPh sb="113" eb="117">
      <t>キョウヨウカイシ</t>
    </rPh>
    <rPh sb="117" eb="118">
      <t>マ</t>
    </rPh>
    <rPh sb="124" eb="127">
      <t>セツゾクリツ</t>
    </rPh>
    <rPh sb="128" eb="129">
      <t>ヒク</t>
    </rPh>
    <rPh sb="130" eb="135">
      <t>シヨウリョウシュウニュウ</t>
    </rPh>
    <rPh sb="136" eb="137">
      <t>スク</t>
    </rPh>
    <rPh sb="143" eb="145">
      <t>スウチ</t>
    </rPh>
    <rPh sb="146" eb="147">
      <t>タカ</t>
    </rPh>
    <rPh sb="150" eb="154">
      <t>カニュウソクシン</t>
    </rPh>
    <rPh sb="157" eb="160">
      <t>セツゾクリツ</t>
    </rPh>
    <rPh sb="161" eb="162">
      <t>ア</t>
    </rPh>
    <rPh sb="164" eb="169">
      <t>ケッソンキンカイショウ</t>
    </rPh>
    <rPh sb="170" eb="171">
      <t>ト</t>
    </rPh>
    <rPh sb="172" eb="173">
      <t>ク</t>
    </rPh>
    <rPh sb="174" eb="176">
      <t>ヒツヨウ</t>
    </rPh>
    <rPh sb="187" eb="192">
      <t>コウジヒシハラ</t>
    </rPh>
    <rPh sb="192" eb="193">
      <t>トウ</t>
    </rPh>
    <rPh sb="194" eb="196">
      <t>シキン</t>
    </rPh>
    <rPh sb="197" eb="201">
      <t>イッパンカイケイ</t>
    </rPh>
    <rPh sb="203" eb="204">
      <t>カ</t>
    </rPh>
    <rPh sb="205" eb="206">
      <t>イ</t>
    </rPh>
    <rPh sb="208" eb="210">
      <t>ウンヨウ</t>
    </rPh>
    <rPh sb="215" eb="221">
      <t>ルイジダンタイイジョウ</t>
    </rPh>
    <rPh sb="222" eb="224">
      <t>スウチ</t>
    </rPh>
    <rPh sb="249" eb="251">
      <t>ザンダカ</t>
    </rPh>
    <rPh sb="320" eb="323">
      <t>シヨウリョウ</t>
    </rPh>
    <rPh sb="324" eb="326">
      <t>カイシュウ</t>
    </rPh>
    <rPh sb="329" eb="331">
      <t>ケイヒ</t>
    </rPh>
    <rPh sb="332" eb="335">
      <t>シヨウリョウ</t>
    </rPh>
    <rPh sb="336" eb="337">
      <t>マカナ</t>
    </rPh>
    <rPh sb="343" eb="345">
      <t>ジョウキョウ</t>
    </rPh>
    <rPh sb="349" eb="352">
      <t>セツゾクリツ</t>
    </rPh>
    <rPh sb="353" eb="354">
      <t>ア</t>
    </rPh>
    <rPh sb="357" eb="359">
      <t>イッテイ</t>
    </rPh>
    <rPh sb="360" eb="362">
      <t>ジョウショウ</t>
    </rPh>
    <rPh sb="370" eb="371">
      <t>カンガ</t>
    </rPh>
    <rPh sb="383" eb="385">
      <t>ホンカク</t>
    </rPh>
    <rPh sb="385" eb="389">
      <t>キョウヨウカイシ</t>
    </rPh>
    <rPh sb="389" eb="391">
      <t>ネンド</t>
    </rPh>
    <rPh sb="403" eb="406">
      <t>リュウニュウリョウ</t>
    </rPh>
    <rPh sb="407" eb="408">
      <t>スク</t>
    </rPh>
    <rPh sb="426" eb="429">
      <t>セツゾクリツ</t>
    </rPh>
    <rPh sb="430" eb="431">
      <t>ア</t>
    </rPh>
    <rPh sb="433" eb="435">
      <t>リュウニュウ</t>
    </rPh>
    <rPh sb="435" eb="436">
      <t>リョウ</t>
    </rPh>
    <rPh sb="437" eb="439">
      <t>ゾウカ</t>
    </rPh>
    <rPh sb="446" eb="447">
      <t>サ</t>
    </rPh>
    <rPh sb="455" eb="456">
      <t>カンガ</t>
    </rPh>
    <rPh sb="490" eb="494">
      <t>オスイリュウニュウ</t>
    </rPh>
    <rPh sb="494" eb="495">
      <t>リョウ</t>
    </rPh>
    <rPh sb="496" eb="497">
      <t>スク</t>
    </rPh>
    <rPh sb="505" eb="508">
      <t>セツゾクリツ</t>
    </rPh>
    <rPh sb="509" eb="510">
      <t>ア</t>
    </rPh>
    <rPh sb="512" eb="515">
      <t>リュウニュウリョウ</t>
    </rPh>
    <rPh sb="516" eb="518">
      <t>ゾウカ</t>
    </rPh>
    <rPh sb="522" eb="525">
      <t>リヨウリツ</t>
    </rPh>
    <rPh sb="526" eb="528">
      <t>ジョウショウ</t>
    </rPh>
    <rPh sb="533" eb="534">
      <t>カンガ</t>
    </rPh>
    <rPh sb="544" eb="547">
      <t>ジョウカソウ</t>
    </rPh>
    <rPh sb="550" eb="553">
      <t>ゲスイドウ</t>
    </rPh>
    <rPh sb="553" eb="555">
      <t>キリカエ</t>
    </rPh>
    <rPh sb="555" eb="557">
      <t>セツゾク</t>
    </rPh>
    <rPh sb="558" eb="559">
      <t>オオ</t>
    </rPh>
    <rPh sb="561" eb="565">
      <t>スイセンカリツ</t>
    </rPh>
    <rPh sb="566" eb="568">
      <t>エイキョウ</t>
    </rPh>
    <rPh sb="578" eb="582">
      <t>カニュウソクシン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</si>
</sst>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3CA-4F65-B7B8-775AD2B290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03CA-4F65-B7B8-775AD2B290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3</c:v>
                </c:pt>
              </c:numCache>
            </c:numRef>
          </c:val>
          <c:extLst>
            <c:ext xmlns:c16="http://schemas.microsoft.com/office/drawing/2014/chart" uri="{C3380CC4-5D6E-409C-BE32-E72D297353CC}">
              <c16:uniqueId val="{00000000-CE6E-4820-92F8-BBC146E56B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40.72</c:v>
                </c:pt>
              </c:numCache>
            </c:numRef>
          </c:val>
          <c:smooth val="0"/>
          <c:extLst>
            <c:ext xmlns:c16="http://schemas.microsoft.com/office/drawing/2014/chart" uri="{C3380CC4-5D6E-409C-BE32-E72D297353CC}">
              <c16:uniqueId val="{00000001-CE6E-4820-92F8-BBC146E56B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C0-4729-A13A-3A89145269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67.569999999999993</c:v>
                </c:pt>
              </c:numCache>
            </c:numRef>
          </c:val>
          <c:smooth val="0"/>
          <c:extLst>
            <c:ext xmlns:c16="http://schemas.microsoft.com/office/drawing/2014/chart" uri="{C3380CC4-5D6E-409C-BE32-E72D297353CC}">
              <c16:uniqueId val="{00000001-A5C0-4729-A13A-3A89145269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71.98</c:v>
                </c:pt>
              </c:numCache>
            </c:numRef>
          </c:val>
          <c:extLst>
            <c:ext xmlns:c16="http://schemas.microsoft.com/office/drawing/2014/chart" uri="{C3380CC4-5D6E-409C-BE32-E72D297353CC}">
              <c16:uniqueId val="{00000000-68C9-41EB-84A6-B0253DAB31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108.08</c:v>
                </c:pt>
              </c:numCache>
            </c:numRef>
          </c:val>
          <c:smooth val="0"/>
          <c:extLst>
            <c:ext xmlns:c16="http://schemas.microsoft.com/office/drawing/2014/chart" uri="{C3380CC4-5D6E-409C-BE32-E72D297353CC}">
              <c16:uniqueId val="{00000001-68C9-41EB-84A6-B0253DAB31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1.8</c:v>
                </c:pt>
              </c:numCache>
            </c:numRef>
          </c:val>
          <c:extLst>
            <c:ext xmlns:c16="http://schemas.microsoft.com/office/drawing/2014/chart" uri="{C3380CC4-5D6E-409C-BE32-E72D297353CC}">
              <c16:uniqueId val="{00000000-6C7E-4085-859E-385E3B35C0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13.17</c:v>
                </c:pt>
              </c:numCache>
            </c:numRef>
          </c:val>
          <c:smooth val="0"/>
          <c:extLst>
            <c:ext xmlns:c16="http://schemas.microsoft.com/office/drawing/2014/chart" uri="{C3380CC4-5D6E-409C-BE32-E72D297353CC}">
              <c16:uniqueId val="{00000001-6C7E-4085-859E-385E3B35C0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D8-48CB-8570-E24D99E4CB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7D8-48CB-8570-E24D99E4CB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2000.38</c:v>
                </c:pt>
              </c:numCache>
            </c:numRef>
          </c:val>
          <c:extLst>
            <c:ext xmlns:c16="http://schemas.microsoft.com/office/drawing/2014/chart" uri="{C3380CC4-5D6E-409C-BE32-E72D297353CC}">
              <c16:uniqueId val="{00000000-0919-4999-8C32-2542FB65C5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15</c:v>
                </c:pt>
              </c:numCache>
            </c:numRef>
          </c:val>
          <c:smooth val="0"/>
          <c:extLst>
            <c:ext xmlns:c16="http://schemas.microsoft.com/office/drawing/2014/chart" uri="{C3380CC4-5D6E-409C-BE32-E72D297353CC}">
              <c16:uniqueId val="{00000001-0919-4999-8C32-2542FB65C5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622.38</c:v>
                </c:pt>
              </c:numCache>
            </c:numRef>
          </c:val>
          <c:extLst>
            <c:ext xmlns:c16="http://schemas.microsoft.com/office/drawing/2014/chart" uri="{C3380CC4-5D6E-409C-BE32-E72D297353CC}">
              <c16:uniqueId val="{00000000-DAEE-4ACB-A876-1414E1D68E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224.97</c:v>
                </c:pt>
              </c:numCache>
            </c:numRef>
          </c:val>
          <c:smooth val="0"/>
          <c:extLst>
            <c:ext xmlns:c16="http://schemas.microsoft.com/office/drawing/2014/chart" uri="{C3380CC4-5D6E-409C-BE32-E72D297353CC}">
              <c16:uniqueId val="{00000001-DAEE-4ACB-A876-1414E1D68E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60-495E-8E26-F85D7A0517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1332.23</c:v>
                </c:pt>
              </c:numCache>
            </c:numRef>
          </c:val>
          <c:smooth val="0"/>
          <c:extLst>
            <c:ext xmlns:c16="http://schemas.microsoft.com/office/drawing/2014/chart" uri="{C3380CC4-5D6E-409C-BE32-E72D297353CC}">
              <c16:uniqueId val="{00000001-3D60-495E-8E26-F85D7A0517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2.58</c:v>
                </c:pt>
              </c:numCache>
            </c:numRef>
          </c:val>
          <c:extLst>
            <c:ext xmlns:c16="http://schemas.microsoft.com/office/drawing/2014/chart" uri="{C3380CC4-5D6E-409C-BE32-E72D297353CC}">
              <c16:uniqueId val="{00000000-28C2-4AC4-824A-F586865B79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26.53</c:v>
                </c:pt>
              </c:numCache>
            </c:numRef>
          </c:val>
          <c:smooth val="0"/>
          <c:extLst>
            <c:ext xmlns:c16="http://schemas.microsoft.com/office/drawing/2014/chart" uri="{C3380CC4-5D6E-409C-BE32-E72D297353CC}">
              <c16:uniqueId val="{00000001-28C2-4AC4-824A-F586865B79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4446.51</c:v>
                </c:pt>
              </c:numCache>
            </c:numRef>
          </c:val>
          <c:extLst>
            <c:ext xmlns:c16="http://schemas.microsoft.com/office/drawing/2014/chart" uri="{C3380CC4-5D6E-409C-BE32-E72D297353CC}">
              <c16:uniqueId val="{00000000-D069-409C-AAF8-4F83D5EFD4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628.99</c:v>
                </c:pt>
              </c:numCache>
            </c:numRef>
          </c:val>
          <c:smooth val="0"/>
          <c:extLst>
            <c:ext xmlns:c16="http://schemas.microsoft.com/office/drawing/2014/chart" uri="{C3380CC4-5D6E-409C-BE32-E72D297353CC}">
              <c16:uniqueId val="{00000001-D069-409C-AAF8-4F83D5EFD4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南さつま市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Cd3</v>
      </c>
      <c r="X8" s="71"/>
      <c r="Y8" s="71"/>
      <c r="Z8" s="71"/>
      <c r="AA8" s="71"/>
      <c r="AB8" s="71"/>
      <c r="AC8" s="71"/>
      <c r="AD8" s="72" t="str">
        <f>データ!$M$6</f>
        <v>非設置</v>
      </c>
      <c r="AE8" s="72"/>
      <c r="AF8" s="72"/>
      <c r="AG8" s="72"/>
      <c r="AH8" s="72"/>
      <c r="AI8" s="72"/>
      <c r="AJ8" s="72"/>
      <c r="AK8" s="3"/>
      <c r="AL8" s="51">
        <f>データ!S6</f>
        <v>32279</v>
      </c>
      <c r="AM8" s="51"/>
      <c r="AN8" s="51"/>
      <c r="AO8" s="51"/>
      <c r="AP8" s="51"/>
      <c r="AQ8" s="51"/>
      <c r="AR8" s="51"/>
      <c r="AS8" s="51"/>
      <c r="AT8" s="52">
        <f>データ!T6</f>
        <v>283.58999999999997</v>
      </c>
      <c r="AU8" s="52"/>
      <c r="AV8" s="52"/>
      <c r="AW8" s="52"/>
      <c r="AX8" s="52"/>
      <c r="AY8" s="52"/>
      <c r="AZ8" s="52"/>
      <c r="BA8" s="52"/>
      <c r="BB8" s="52">
        <f>データ!U6</f>
        <v>113.82</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51.22</v>
      </c>
      <c r="J10" s="52"/>
      <c r="K10" s="52"/>
      <c r="L10" s="52"/>
      <c r="M10" s="52"/>
      <c r="N10" s="52"/>
      <c r="O10" s="52"/>
      <c r="P10" s="52">
        <f>データ!P6</f>
        <v>1.28</v>
      </c>
      <c r="Q10" s="52"/>
      <c r="R10" s="52"/>
      <c r="S10" s="52"/>
      <c r="T10" s="52"/>
      <c r="U10" s="52"/>
      <c r="V10" s="52"/>
      <c r="W10" s="52">
        <f>データ!Q6</f>
        <v>68.63</v>
      </c>
      <c r="X10" s="52"/>
      <c r="Y10" s="52"/>
      <c r="Z10" s="52"/>
      <c r="AA10" s="52"/>
      <c r="AB10" s="52"/>
      <c r="AC10" s="52"/>
      <c r="AD10" s="51">
        <f>データ!R6</f>
        <v>3300</v>
      </c>
      <c r="AE10" s="51"/>
      <c r="AF10" s="51"/>
      <c r="AG10" s="51"/>
      <c r="AH10" s="51"/>
      <c r="AI10" s="51"/>
      <c r="AJ10" s="51"/>
      <c r="AK10" s="2"/>
      <c r="AL10" s="51">
        <f>データ!V6</f>
        <v>406</v>
      </c>
      <c r="AM10" s="51"/>
      <c r="AN10" s="51"/>
      <c r="AO10" s="51"/>
      <c r="AP10" s="51"/>
      <c r="AQ10" s="51"/>
      <c r="AR10" s="51"/>
      <c r="AS10" s="51"/>
      <c r="AT10" s="52">
        <f>データ!W6</f>
        <v>0.28000000000000003</v>
      </c>
      <c r="AU10" s="52"/>
      <c r="AV10" s="52"/>
      <c r="AW10" s="52"/>
      <c r="AX10" s="52"/>
      <c r="AY10" s="52"/>
      <c r="AZ10" s="52"/>
      <c r="BA10" s="52"/>
      <c r="BB10" s="52">
        <f>データ!X6</f>
        <v>1450</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kNfx/hexVPxjC5XybuirFJQdgiwmzxRIFa46TbBBrrwB6eQa2L3srBzZKgNDYjiBzy2lnyNu68KqIBkXHa6Hg==" saltValue="7+oMcYgw1RuurWTFpUp4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462209</v>
      </c>
      <c r="D6" s="19">
        <f t="shared" si="3"/>
        <v>46</v>
      </c>
      <c r="E6" s="19">
        <f t="shared" si="3"/>
        <v>17</v>
      </c>
      <c r="F6" s="19">
        <f t="shared" si="3"/>
        <v>1</v>
      </c>
      <c r="G6" s="19">
        <f t="shared" si="3"/>
        <v>0</v>
      </c>
      <c r="H6" s="19" t="str">
        <f t="shared" si="3"/>
        <v>鹿児島県　南さつま市</v>
      </c>
      <c r="I6" s="19" t="str">
        <f t="shared" si="3"/>
        <v>法適用</v>
      </c>
      <c r="J6" s="19" t="str">
        <f t="shared" si="3"/>
        <v>下水道事業</v>
      </c>
      <c r="K6" s="19" t="str">
        <f t="shared" si="3"/>
        <v>公共下水道</v>
      </c>
      <c r="L6" s="19" t="str">
        <f t="shared" si="3"/>
        <v>Cd3</v>
      </c>
      <c r="M6" s="19" t="str">
        <f t="shared" si="3"/>
        <v>非設置</v>
      </c>
      <c r="N6" s="20" t="str">
        <f t="shared" si="3"/>
        <v>-</v>
      </c>
      <c r="O6" s="20">
        <f t="shared" si="3"/>
        <v>51.22</v>
      </c>
      <c r="P6" s="20">
        <f t="shared" si="3"/>
        <v>1.28</v>
      </c>
      <c r="Q6" s="20">
        <f t="shared" si="3"/>
        <v>68.63</v>
      </c>
      <c r="R6" s="20">
        <f t="shared" si="3"/>
        <v>3300</v>
      </c>
      <c r="S6" s="20">
        <f t="shared" si="3"/>
        <v>32279</v>
      </c>
      <c r="T6" s="20">
        <f t="shared" si="3"/>
        <v>283.58999999999997</v>
      </c>
      <c r="U6" s="20">
        <f t="shared" si="3"/>
        <v>113.82</v>
      </c>
      <c r="V6" s="20">
        <f t="shared" si="3"/>
        <v>406</v>
      </c>
      <c r="W6" s="20">
        <f t="shared" si="3"/>
        <v>0.28000000000000003</v>
      </c>
      <c r="X6" s="20">
        <f t="shared" si="3"/>
        <v>1450</v>
      </c>
      <c r="Y6" s="21" t="str">
        <f>IF(Y7="",NA(),Y7)</f>
        <v>-</v>
      </c>
      <c r="Z6" s="21" t="str">
        <f t="shared" ref="Z6:AH6" si="4">IF(Z7="",NA(),Z7)</f>
        <v>-</v>
      </c>
      <c r="AA6" s="21" t="str">
        <f t="shared" si="4"/>
        <v>-</v>
      </c>
      <c r="AB6" s="21" t="str">
        <f t="shared" si="4"/>
        <v>-</v>
      </c>
      <c r="AC6" s="21">
        <f t="shared" si="4"/>
        <v>71.98</v>
      </c>
      <c r="AD6" s="21" t="str">
        <f t="shared" si="4"/>
        <v>-</v>
      </c>
      <c r="AE6" s="21" t="str">
        <f t="shared" si="4"/>
        <v>-</v>
      </c>
      <c r="AF6" s="21" t="str">
        <f t="shared" si="4"/>
        <v>-</v>
      </c>
      <c r="AG6" s="21" t="str">
        <f t="shared" si="4"/>
        <v>-</v>
      </c>
      <c r="AH6" s="21">
        <f t="shared" si="4"/>
        <v>108.08</v>
      </c>
      <c r="AI6" s="20" t="str">
        <f>IF(AI7="","",IF(AI7="-","【-】","【"&amp;SUBSTITUTE(TEXT(AI7,"#,##0.00"),"-","△")&amp;"】"))</f>
        <v>【106.11】</v>
      </c>
      <c r="AJ6" s="21" t="str">
        <f>IF(AJ7="",NA(),AJ7)</f>
        <v>-</v>
      </c>
      <c r="AK6" s="21" t="str">
        <f t="shared" ref="AK6:AS6" si="5">IF(AK7="",NA(),AK7)</f>
        <v>-</v>
      </c>
      <c r="AL6" s="21" t="str">
        <f t="shared" si="5"/>
        <v>-</v>
      </c>
      <c r="AM6" s="21" t="str">
        <f t="shared" si="5"/>
        <v>-</v>
      </c>
      <c r="AN6" s="21">
        <f t="shared" si="5"/>
        <v>2000.38</v>
      </c>
      <c r="AO6" s="21" t="str">
        <f t="shared" si="5"/>
        <v>-</v>
      </c>
      <c r="AP6" s="21" t="str">
        <f t="shared" si="5"/>
        <v>-</v>
      </c>
      <c r="AQ6" s="21" t="str">
        <f t="shared" si="5"/>
        <v>-</v>
      </c>
      <c r="AR6" s="21" t="str">
        <f t="shared" si="5"/>
        <v>-</v>
      </c>
      <c r="AS6" s="21">
        <f t="shared" si="5"/>
        <v>15</v>
      </c>
      <c r="AT6" s="20" t="str">
        <f>IF(AT7="","",IF(AT7="-","【-】","【"&amp;SUBSTITUTE(TEXT(AT7,"#,##0.00"),"-","△")&amp;"】"))</f>
        <v>【3.15】</v>
      </c>
      <c r="AU6" s="21" t="str">
        <f>IF(AU7="",NA(),AU7)</f>
        <v>-</v>
      </c>
      <c r="AV6" s="21" t="str">
        <f t="shared" ref="AV6:BD6" si="6">IF(AV7="",NA(),AV7)</f>
        <v>-</v>
      </c>
      <c r="AW6" s="21" t="str">
        <f t="shared" si="6"/>
        <v>-</v>
      </c>
      <c r="AX6" s="21" t="str">
        <f t="shared" si="6"/>
        <v>-</v>
      </c>
      <c r="AY6" s="21">
        <f t="shared" si="6"/>
        <v>622.38</v>
      </c>
      <c r="AZ6" s="21" t="str">
        <f t="shared" si="6"/>
        <v>-</v>
      </c>
      <c r="BA6" s="21" t="str">
        <f t="shared" si="6"/>
        <v>-</v>
      </c>
      <c r="BB6" s="21" t="str">
        <f t="shared" si="6"/>
        <v>-</v>
      </c>
      <c r="BC6" s="21" t="str">
        <f t="shared" si="6"/>
        <v>-</v>
      </c>
      <c r="BD6" s="21">
        <f t="shared" si="6"/>
        <v>224.97</v>
      </c>
      <c r="BE6" s="20" t="str">
        <f>IF(BE7="","",IF(BE7="-","【-】","【"&amp;SUBSTITUTE(TEXT(BE7,"#,##0.00"),"-","△")&amp;"】"))</f>
        <v>【73.44】</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1332.23</v>
      </c>
      <c r="BP6" s="20" t="str">
        <f>IF(BP7="","",IF(BP7="-","【-】","【"&amp;SUBSTITUTE(TEXT(BP7,"#,##0.00"),"-","△")&amp;"】"))</f>
        <v>【652.82】</v>
      </c>
      <c r="BQ6" s="21" t="str">
        <f>IF(BQ7="",NA(),BQ7)</f>
        <v>-</v>
      </c>
      <c r="BR6" s="21" t="str">
        <f t="shared" ref="BR6:BZ6" si="8">IF(BR7="",NA(),BR7)</f>
        <v>-</v>
      </c>
      <c r="BS6" s="21" t="str">
        <f t="shared" si="8"/>
        <v>-</v>
      </c>
      <c r="BT6" s="21" t="str">
        <f t="shared" si="8"/>
        <v>-</v>
      </c>
      <c r="BU6" s="21">
        <f t="shared" si="8"/>
        <v>2.58</v>
      </c>
      <c r="BV6" s="21" t="str">
        <f t="shared" si="8"/>
        <v>-</v>
      </c>
      <c r="BW6" s="21" t="str">
        <f t="shared" si="8"/>
        <v>-</v>
      </c>
      <c r="BX6" s="21" t="str">
        <f t="shared" si="8"/>
        <v>-</v>
      </c>
      <c r="BY6" s="21" t="str">
        <f t="shared" si="8"/>
        <v>-</v>
      </c>
      <c r="BZ6" s="21">
        <f t="shared" si="8"/>
        <v>26.53</v>
      </c>
      <c r="CA6" s="20" t="str">
        <f>IF(CA7="","",IF(CA7="-","【-】","【"&amp;SUBSTITUTE(TEXT(CA7,"#,##0.00"),"-","△")&amp;"】"))</f>
        <v>【97.61】</v>
      </c>
      <c r="CB6" s="21" t="str">
        <f>IF(CB7="",NA(),CB7)</f>
        <v>-</v>
      </c>
      <c r="CC6" s="21" t="str">
        <f t="shared" ref="CC6:CK6" si="9">IF(CC7="",NA(),CC7)</f>
        <v>-</v>
      </c>
      <c r="CD6" s="21" t="str">
        <f t="shared" si="9"/>
        <v>-</v>
      </c>
      <c r="CE6" s="21" t="str">
        <f t="shared" si="9"/>
        <v>-</v>
      </c>
      <c r="CF6" s="21">
        <f t="shared" si="9"/>
        <v>4446.51</v>
      </c>
      <c r="CG6" s="21" t="str">
        <f t="shared" si="9"/>
        <v>-</v>
      </c>
      <c r="CH6" s="21" t="str">
        <f t="shared" si="9"/>
        <v>-</v>
      </c>
      <c r="CI6" s="21" t="str">
        <f t="shared" si="9"/>
        <v>-</v>
      </c>
      <c r="CJ6" s="21" t="str">
        <f t="shared" si="9"/>
        <v>-</v>
      </c>
      <c r="CK6" s="21">
        <f t="shared" si="9"/>
        <v>628.99</v>
      </c>
      <c r="CL6" s="20" t="str">
        <f>IF(CL7="","",IF(CL7="-","【-】","【"&amp;SUBSTITUTE(TEXT(CL7,"#,##0.00"),"-","△")&amp;"】"))</f>
        <v>【138.29】</v>
      </c>
      <c r="CM6" s="21" t="str">
        <f>IF(CM7="",NA(),CM7)</f>
        <v>-</v>
      </c>
      <c r="CN6" s="21" t="str">
        <f t="shared" ref="CN6:CV6" si="10">IF(CN7="",NA(),CN7)</f>
        <v>-</v>
      </c>
      <c r="CO6" s="21" t="str">
        <f t="shared" si="10"/>
        <v>-</v>
      </c>
      <c r="CP6" s="21" t="str">
        <f t="shared" si="10"/>
        <v>-</v>
      </c>
      <c r="CQ6" s="21">
        <f t="shared" si="10"/>
        <v>3</v>
      </c>
      <c r="CR6" s="21" t="str">
        <f t="shared" si="10"/>
        <v>-</v>
      </c>
      <c r="CS6" s="21" t="str">
        <f t="shared" si="10"/>
        <v>-</v>
      </c>
      <c r="CT6" s="21" t="str">
        <f t="shared" si="10"/>
        <v>-</v>
      </c>
      <c r="CU6" s="21" t="str">
        <f t="shared" si="10"/>
        <v>-</v>
      </c>
      <c r="CV6" s="21">
        <f t="shared" si="10"/>
        <v>40.72</v>
      </c>
      <c r="CW6" s="20" t="str">
        <f>IF(CW7="","",IF(CW7="-","【-】","【"&amp;SUBSTITUTE(TEXT(CW7,"#,##0.00"),"-","△")&amp;"】"))</f>
        <v>【59.10】</v>
      </c>
      <c r="CX6" s="21" t="str">
        <f>IF(CX7="",NA(),CX7)</f>
        <v>-</v>
      </c>
      <c r="CY6" s="21" t="str">
        <f t="shared" ref="CY6:DG6" si="11">IF(CY7="",NA(),CY7)</f>
        <v>-</v>
      </c>
      <c r="CZ6" s="21" t="str">
        <f t="shared" si="11"/>
        <v>-</v>
      </c>
      <c r="DA6" s="21" t="str">
        <f t="shared" si="11"/>
        <v>-</v>
      </c>
      <c r="DB6" s="20">
        <f t="shared" si="11"/>
        <v>0</v>
      </c>
      <c r="DC6" s="21" t="str">
        <f t="shared" si="11"/>
        <v>-</v>
      </c>
      <c r="DD6" s="21" t="str">
        <f t="shared" si="11"/>
        <v>-</v>
      </c>
      <c r="DE6" s="21" t="str">
        <f t="shared" si="11"/>
        <v>-</v>
      </c>
      <c r="DF6" s="21" t="str">
        <f t="shared" si="11"/>
        <v>-</v>
      </c>
      <c r="DG6" s="21">
        <f t="shared" si="11"/>
        <v>67.569999999999993</v>
      </c>
      <c r="DH6" s="20" t="str">
        <f>IF(DH7="","",IF(DH7="-","【-】","【"&amp;SUBSTITUTE(TEXT(DH7,"#,##0.00"),"-","△")&amp;"】"))</f>
        <v>【95.82】</v>
      </c>
      <c r="DI6" s="21" t="str">
        <f>IF(DI7="",NA(),DI7)</f>
        <v>-</v>
      </c>
      <c r="DJ6" s="21" t="str">
        <f t="shared" ref="DJ6:DR6" si="12">IF(DJ7="",NA(),DJ7)</f>
        <v>-</v>
      </c>
      <c r="DK6" s="21" t="str">
        <f t="shared" si="12"/>
        <v>-</v>
      </c>
      <c r="DL6" s="21" t="str">
        <f t="shared" si="12"/>
        <v>-</v>
      </c>
      <c r="DM6" s="21">
        <f t="shared" si="12"/>
        <v>1.8</v>
      </c>
      <c r="DN6" s="21" t="str">
        <f t="shared" si="12"/>
        <v>-</v>
      </c>
      <c r="DO6" s="21" t="str">
        <f t="shared" si="12"/>
        <v>-</v>
      </c>
      <c r="DP6" s="21" t="str">
        <f t="shared" si="12"/>
        <v>-</v>
      </c>
      <c r="DQ6" s="21" t="str">
        <f t="shared" si="12"/>
        <v>-</v>
      </c>
      <c r="DR6" s="21">
        <f t="shared" si="12"/>
        <v>13.17</v>
      </c>
      <c r="DS6" s="20" t="str">
        <f>IF(DS7="","",IF(DS7="-","【-】","【"&amp;SUBSTITUTE(TEXT(DS7,"#,##0.00"),"-","△")&amp;"】"))</f>
        <v>【39.74】</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【7.62】</v>
      </c>
      <c r="EE6" s="21" t="str">
        <f>IF(EE7="",NA(),EE7)</f>
        <v>-</v>
      </c>
      <c r="EF6" s="21" t="str">
        <f t="shared" ref="EF6:EN6" si="14">IF(EF7="",NA(),EF7)</f>
        <v>-</v>
      </c>
      <c r="EG6" s="21" t="str">
        <f t="shared" si="14"/>
        <v>-</v>
      </c>
      <c r="EH6" s="21" t="str">
        <f t="shared" si="14"/>
        <v>-</v>
      </c>
      <c r="EI6" s="21">
        <f t="shared" si="14"/>
        <v>100</v>
      </c>
      <c r="EJ6" s="21" t="str">
        <f t="shared" si="14"/>
        <v>-</v>
      </c>
      <c r="EK6" s="21" t="str">
        <f t="shared" si="14"/>
        <v>-</v>
      </c>
      <c r="EL6" s="21" t="str">
        <f t="shared" si="14"/>
        <v>-</v>
      </c>
      <c r="EM6" s="21" t="str">
        <f t="shared" si="14"/>
        <v>-</v>
      </c>
      <c r="EN6" s="21">
        <f t="shared" si="14"/>
        <v>3.35</v>
      </c>
      <c r="EO6" s="20" t="str">
        <f>IF(EO7="","",IF(EO7="-","【-】","【"&amp;SUBSTITUTE(TEXT(EO7,"#,##0.00"),"-","△")&amp;"】"))</f>
        <v>【0.23】</v>
      </c>
    </row>
    <row r="7" spans="1:148" s="22" customFormat="1" x14ac:dyDescent="0.15">
      <c r="A7" s="14"/>
      <c r="B7" s="23">
        <v>2022</v>
      </c>
      <c r="C7" s="23">
        <v>462209</v>
      </c>
      <c r="D7" s="23">
        <v>46</v>
      </c>
      <c r="E7" s="23">
        <v>17</v>
      </c>
      <c r="F7" s="23">
        <v>1</v>
      </c>
      <c r="G7" s="23">
        <v>0</v>
      </c>
      <c r="H7" s="23" t="s">
        <v>95</v>
      </c>
      <c r="I7" s="23" t="s">
        <v>96</v>
      </c>
      <c r="J7" s="23" t="s">
        <v>97</v>
      </c>
      <c r="K7" s="23" t="s">
        <v>98</v>
      </c>
      <c r="L7" s="23" t="s">
        <v>99</v>
      </c>
      <c r="M7" s="23" t="s">
        <v>100</v>
      </c>
      <c r="N7" s="24" t="s">
        <v>101</v>
      </c>
      <c r="O7" s="24">
        <v>51.22</v>
      </c>
      <c r="P7" s="24">
        <v>1.28</v>
      </c>
      <c r="Q7" s="24">
        <v>68.63</v>
      </c>
      <c r="R7" s="24">
        <v>3300</v>
      </c>
      <c r="S7" s="24">
        <v>32279</v>
      </c>
      <c r="T7" s="24">
        <v>283.58999999999997</v>
      </c>
      <c r="U7" s="24">
        <v>113.82</v>
      </c>
      <c r="V7" s="24">
        <v>406</v>
      </c>
      <c r="W7" s="24">
        <v>0.28000000000000003</v>
      </c>
      <c r="X7" s="24">
        <v>1450</v>
      </c>
      <c r="Y7" s="24" t="s">
        <v>101</v>
      </c>
      <c r="Z7" s="24" t="s">
        <v>101</v>
      </c>
      <c r="AA7" s="24" t="s">
        <v>101</v>
      </c>
      <c r="AB7" s="24" t="s">
        <v>101</v>
      </c>
      <c r="AC7" s="24">
        <v>71.98</v>
      </c>
      <c r="AD7" s="24" t="s">
        <v>101</v>
      </c>
      <c r="AE7" s="24" t="s">
        <v>101</v>
      </c>
      <c r="AF7" s="24" t="s">
        <v>101</v>
      </c>
      <c r="AG7" s="24" t="s">
        <v>101</v>
      </c>
      <c r="AH7" s="24">
        <v>108.08</v>
      </c>
      <c r="AI7" s="24">
        <v>106.11</v>
      </c>
      <c r="AJ7" s="24" t="s">
        <v>101</v>
      </c>
      <c r="AK7" s="24" t="s">
        <v>101</v>
      </c>
      <c r="AL7" s="24" t="s">
        <v>101</v>
      </c>
      <c r="AM7" s="24" t="s">
        <v>101</v>
      </c>
      <c r="AN7" s="24">
        <v>2000.38</v>
      </c>
      <c r="AO7" s="24" t="s">
        <v>101</v>
      </c>
      <c r="AP7" s="24" t="s">
        <v>101</v>
      </c>
      <c r="AQ7" s="24" t="s">
        <v>101</v>
      </c>
      <c r="AR7" s="24" t="s">
        <v>101</v>
      </c>
      <c r="AS7" s="24">
        <v>15</v>
      </c>
      <c r="AT7" s="24">
        <v>3.15</v>
      </c>
      <c r="AU7" s="24" t="s">
        <v>101</v>
      </c>
      <c r="AV7" s="24" t="s">
        <v>101</v>
      </c>
      <c r="AW7" s="24" t="s">
        <v>101</v>
      </c>
      <c r="AX7" s="24" t="s">
        <v>101</v>
      </c>
      <c r="AY7" s="24">
        <v>622.38</v>
      </c>
      <c r="AZ7" s="24" t="s">
        <v>101</v>
      </c>
      <c r="BA7" s="24" t="s">
        <v>101</v>
      </c>
      <c r="BB7" s="24" t="s">
        <v>101</v>
      </c>
      <c r="BC7" s="24" t="s">
        <v>101</v>
      </c>
      <c r="BD7" s="24">
        <v>224.97</v>
      </c>
      <c r="BE7" s="24">
        <v>73.44</v>
      </c>
      <c r="BF7" s="24" t="s">
        <v>101</v>
      </c>
      <c r="BG7" s="24" t="s">
        <v>101</v>
      </c>
      <c r="BH7" s="24" t="s">
        <v>101</v>
      </c>
      <c r="BI7" s="24" t="s">
        <v>101</v>
      </c>
      <c r="BJ7" s="24">
        <v>0</v>
      </c>
      <c r="BK7" s="24" t="s">
        <v>101</v>
      </c>
      <c r="BL7" s="24" t="s">
        <v>101</v>
      </c>
      <c r="BM7" s="24" t="s">
        <v>101</v>
      </c>
      <c r="BN7" s="24" t="s">
        <v>101</v>
      </c>
      <c r="BO7" s="24">
        <v>1332.23</v>
      </c>
      <c r="BP7" s="24">
        <v>652.82000000000005</v>
      </c>
      <c r="BQ7" s="24" t="s">
        <v>101</v>
      </c>
      <c r="BR7" s="24" t="s">
        <v>101</v>
      </c>
      <c r="BS7" s="24" t="s">
        <v>101</v>
      </c>
      <c r="BT7" s="24" t="s">
        <v>101</v>
      </c>
      <c r="BU7" s="24">
        <v>2.58</v>
      </c>
      <c r="BV7" s="24" t="s">
        <v>101</v>
      </c>
      <c r="BW7" s="24" t="s">
        <v>101</v>
      </c>
      <c r="BX7" s="24" t="s">
        <v>101</v>
      </c>
      <c r="BY7" s="24" t="s">
        <v>101</v>
      </c>
      <c r="BZ7" s="24">
        <v>26.53</v>
      </c>
      <c r="CA7" s="24">
        <v>97.61</v>
      </c>
      <c r="CB7" s="24" t="s">
        <v>101</v>
      </c>
      <c r="CC7" s="24" t="s">
        <v>101</v>
      </c>
      <c r="CD7" s="24" t="s">
        <v>101</v>
      </c>
      <c r="CE7" s="24" t="s">
        <v>101</v>
      </c>
      <c r="CF7" s="24">
        <v>4446.51</v>
      </c>
      <c r="CG7" s="24" t="s">
        <v>101</v>
      </c>
      <c r="CH7" s="24" t="s">
        <v>101</v>
      </c>
      <c r="CI7" s="24" t="s">
        <v>101</v>
      </c>
      <c r="CJ7" s="24" t="s">
        <v>101</v>
      </c>
      <c r="CK7" s="24">
        <v>628.99</v>
      </c>
      <c r="CL7" s="24">
        <v>138.29</v>
      </c>
      <c r="CM7" s="24" t="s">
        <v>101</v>
      </c>
      <c r="CN7" s="24" t="s">
        <v>101</v>
      </c>
      <c r="CO7" s="24" t="s">
        <v>101</v>
      </c>
      <c r="CP7" s="24" t="s">
        <v>101</v>
      </c>
      <c r="CQ7" s="24">
        <v>3</v>
      </c>
      <c r="CR7" s="24" t="s">
        <v>101</v>
      </c>
      <c r="CS7" s="24" t="s">
        <v>101</v>
      </c>
      <c r="CT7" s="24" t="s">
        <v>101</v>
      </c>
      <c r="CU7" s="24" t="s">
        <v>101</v>
      </c>
      <c r="CV7" s="24">
        <v>40.72</v>
      </c>
      <c r="CW7" s="24">
        <v>59.1</v>
      </c>
      <c r="CX7" s="24" t="s">
        <v>101</v>
      </c>
      <c r="CY7" s="24" t="s">
        <v>101</v>
      </c>
      <c r="CZ7" s="24" t="s">
        <v>101</v>
      </c>
      <c r="DA7" s="24" t="s">
        <v>101</v>
      </c>
      <c r="DB7" s="24">
        <v>0</v>
      </c>
      <c r="DC7" s="24" t="s">
        <v>101</v>
      </c>
      <c r="DD7" s="24" t="s">
        <v>101</v>
      </c>
      <c r="DE7" s="24" t="s">
        <v>101</v>
      </c>
      <c r="DF7" s="24" t="s">
        <v>101</v>
      </c>
      <c r="DG7" s="24">
        <v>67.569999999999993</v>
      </c>
      <c r="DH7" s="24">
        <v>95.82</v>
      </c>
      <c r="DI7" s="24" t="s">
        <v>101</v>
      </c>
      <c r="DJ7" s="24" t="s">
        <v>101</v>
      </c>
      <c r="DK7" s="24" t="s">
        <v>101</v>
      </c>
      <c r="DL7" s="24" t="s">
        <v>101</v>
      </c>
      <c r="DM7" s="24">
        <v>1.8</v>
      </c>
      <c r="DN7" s="24" t="s">
        <v>101</v>
      </c>
      <c r="DO7" s="24" t="s">
        <v>101</v>
      </c>
      <c r="DP7" s="24" t="s">
        <v>101</v>
      </c>
      <c r="DQ7" s="24" t="s">
        <v>101</v>
      </c>
      <c r="DR7" s="24">
        <v>13.17</v>
      </c>
      <c r="DS7" s="24">
        <v>39.74</v>
      </c>
      <c r="DT7" s="24" t="s">
        <v>101</v>
      </c>
      <c r="DU7" s="24" t="s">
        <v>101</v>
      </c>
      <c r="DV7" s="24" t="s">
        <v>101</v>
      </c>
      <c r="DW7" s="24" t="s">
        <v>101</v>
      </c>
      <c r="DX7" s="24">
        <v>0</v>
      </c>
      <c r="DY7" s="24" t="s">
        <v>101</v>
      </c>
      <c r="DZ7" s="24" t="s">
        <v>101</v>
      </c>
      <c r="EA7" s="24" t="s">
        <v>101</v>
      </c>
      <c r="EB7" s="24" t="s">
        <v>101</v>
      </c>
      <c r="EC7" s="24">
        <v>0</v>
      </c>
      <c r="ED7" s="24">
        <v>7.62</v>
      </c>
      <c r="EE7" s="24" t="s">
        <v>101</v>
      </c>
      <c r="EF7" s="24" t="s">
        <v>101</v>
      </c>
      <c r="EG7" s="24" t="s">
        <v>101</v>
      </c>
      <c r="EH7" s="24" t="s">
        <v>101</v>
      </c>
      <c r="EI7" s="24">
        <v>100</v>
      </c>
      <c r="EJ7" s="24" t="s">
        <v>101</v>
      </c>
      <c r="EK7" s="24" t="s">
        <v>101</v>
      </c>
      <c r="EL7" s="24" t="s">
        <v>101</v>
      </c>
      <c r="EM7" s="24" t="s">
        <v>101</v>
      </c>
      <c r="EN7" s="24">
        <v>3.35</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2024-01-29T04:22:43Z</cp:lastPrinted>
  <dcterms:created xsi:type="dcterms:W3CDTF">2023-12-12T00:52:27Z</dcterms:created>
  <dcterms:modified xsi:type="dcterms:W3CDTF">2024-02-19T02:46:53Z</dcterms:modified>
  <cp:category/>
</cp:coreProperties>
</file>