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完成版\13_いちき串木野市(済，体裁修正)\"/>
    </mc:Choice>
  </mc:AlternateContent>
  <workbookProtection workbookAlgorithmName="SHA-512" workbookHashValue="gE90fVCm5Whiq+Gs4MejcRdiiFYB4yurr9aXRW9wiah3bGiScS7Cc/XizDXvYPXtMQ+qyC1SLxDN5NRwQlrZfw==" workbookSaltValue="zp4Yu/TA02gIUGlZPmoPVQ==" workbookSpinCount="100000" lockStructure="1"/>
  <bookViews>
    <workbookView xWindow="0" yWindow="0" windowWidth="20490" windowHeight="778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T10" i="4"/>
  <c r="AL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<sst xmlns="http://schemas.openxmlformats.org/spreadsheetml/2006/main" count="228" uniqueCount="114">
  <si>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</si>
  <si>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</si>
  <si>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</si>
  <si>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</si>
  <si>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</si>
  <si>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</si>
  <si>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</si>
  <si>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</si>
  <si>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</si>
  <si>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</si>
  <si>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</si>
  <si>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</si>
  <si>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</si>
  <si>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</si>
  <si>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</si>
  <si>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</si>
  <si>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</si>
  <si>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</si>
  <si>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</si>
  <si>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</si>
  <si>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</si>
  <si>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</si>
  <si>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</si>
  <si>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</si>
  <si>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</si>
  <si>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</si>
  <si>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</si>
  <si>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</si>
  <si>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</si>
  <si>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</si>
  <si>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</si>
  <si>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</si>
  <si>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</si>
  <si>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</si>
  <si>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</si>
  <si>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</si>
  <si>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</si>
  <si>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</si>
  <si>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</si>
  <si>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</si>
  <si>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</si>
  <si>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</si>
  <si>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</si>
  <si>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</si>
  <si>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</si>
  <si>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</si>
  <si>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</si>
  <si>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</si>
  <si>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</si>
  <si>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</si>
  <si>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</si>
  <si>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</si>
  <si>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</si>
  <si>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</si>
  <si>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</si>
  <si>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</si>
  <si>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</si>
  <si>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</si>
  <si>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</si>
  <si>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</si>
  <si>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</si>
  <si>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</si>
  <si>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</si>
  <si>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</si>
  <si>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</si>
  <si>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</si>
  <si>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</si>
  <si>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</si>
  <si>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</si>
  <si>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</si>
  <si>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</si>
  <si>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</si>
  <si>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</si>
  <si>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</si>
  <si>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</si>
  <si>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</si>
  <si>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</si>
  <si>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</si>
  <si>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</si>
  <si>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</si>
  <si>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</si>
  <si>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</si>
  <si>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</si>
  <si>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</si>
  <si>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</si>
  <si>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</si>
  <si>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</si>
  <si>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</si>
  <si>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</si>
  <si>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</si>
  <si>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</si>
  <si>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</si>
  <si>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</si>
  <si>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いちき串木野市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</si>
  <si>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</si>
  <si>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</si>
  <si>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</si>
  <si>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</si>
  <si>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</si>
  <si>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</si>
  <si>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</si>
  <si>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</si>
  <si>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</si>
  <si>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</si>
  <si>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</si>
  <si>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</si>
  <si>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</si>
  <si>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</si>
  <si>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</si>
  <si>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</si>
  <si>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</si>
  <si>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全般的に良好な経営状況であるといえるが、一方で、人口減少等の影響により給水収益が減となってきていることから、今後も健全経営を続けていくために、「水道ビジョン」、「経営戦略」に基づき、施設の耐震化や経費の削減に努めることにより、経営の安定化・効率化に取り組んでいく。
　また、今後は、料金改定の時期や適正料金の検討を進めていく必要がある。</t>
    <rPh sb="1" eb="4">
      <t>ゼンパンテキ</t>
    </rPh>
    <rPh sb="5" eb="7">
      <t>リョウコウ</t>
    </rPh>
    <rPh sb="8" eb="10">
      <t>ケイエイ</t>
    </rPh>
    <rPh sb="10" eb="12">
      <t>ジョウキョウ</t>
    </rPh>
    <rPh sb="21" eb="23">
      <t>イッポウ</t>
    </rPh>
    <rPh sb="36" eb="38">
      <t>キュウスイ</t>
    </rPh>
    <rPh sb="38" eb="40">
      <t>シュウエキ</t>
    </rPh>
    <rPh sb="41" eb="42">
      <t>ゲン</t>
    </rPh>
    <rPh sb="60" eb="62">
      <t>ケイエイ</t>
    </rPh>
    <rPh sb="63" eb="64">
      <t>ツヅ</t>
    </rPh>
    <rPh sb="88" eb="89">
      <t>モト</t>
    </rPh>
    <rPh sb="92" eb="94">
      <t>シセツ</t>
    </rPh>
    <rPh sb="95" eb="98">
      <t>タイシンカ</t>
    </rPh>
    <rPh sb="99" eb="101">
      <t>ケイヒ</t>
    </rPh>
    <rPh sb="102" eb="104">
      <t>サクゲン</t>
    </rPh>
    <rPh sb="105" eb="106">
      <t>ツト</t>
    </rPh>
    <rPh sb="114" eb="116">
      <t>ケイエイ</t>
    </rPh>
    <rPh sb="138" eb="140">
      <t>コンゴ</t>
    </rPh>
    <rPh sb="142" eb="144">
      <t>リョウキン</t>
    </rPh>
    <rPh sb="144" eb="146">
      <t>カイテイ</t>
    </rPh>
    <rPh sb="147" eb="149">
      <t>ジキ</t>
    </rPh>
    <rPh sb="150" eb="152">
      <t>テキセイ</t>
    </rPh>
    <rPh sb="152" eb="154">
      <t>リョウキン</t>
    </rPh>
    <rPh sb="155" eb="157">
      <t>ケントウ</t>
    </rPh>
    <rPh sb="158" eb="159">
      <t>スス</t>
    </rPh>
    <rPh sb="163" eb="165">
      <t>ヒツヨウ</t>
    </rPh>
    <phoneticPr fontId="4"/>
  </si>
  <si>
    <t>①有形固定資産原価償却率
　類似団体を下回ってはいるが、老朽化は少しずつ進んでいくので、長期的な資金計画等により将来の施設更新に備える必要がある。
②管路経年化率
　計画的な管路更新により、類似団体を下回ったが、今後も年次的な管路更新に努める。
③管路更新率
　管路更新については、耐震化計画、水道ビジョン等を基に積極的な更新を行っている。今後も計画的に配水管等の更新に努めていく。</t>
    <rPh sb="14" eb="16">
      <t>ルイジ</t>
    </rPh>
    <rPh sb="16" eb="18">
      <t>ダンタイ</t>
    </rPh>
    <rPh sb="19" eb="21">
      <t>シタマワ</t>
    </rPh>
    <rPh sb="83" eb="86">
      <t>ケイカクテキ</t>
    </rPh>
    <rPh sb="87" eb="89">
      <t>カンロ</t>
    </rPh>
    <rPh sb="89" eb="91">
      <t>コウシン</t>
    </rPh>
    <rPh sb="95" eb="97">
      <t>ルイジ</t>
    </rPh>
    <rPh sb="97" eb="99">
      <t>ダンタイ</t>
    </rPh>
    <rPh sb="100" eb="102">
      <t>シタマワ</t>
    </rPh>
    <rPh sb="106" eb="108">
      <t>コンゴ</t>
    </rPh>
    <rPh sb="109" eb="111">
      <t>ネンジ</t>
    </rPh>
    <rPh sb="111" eb="112">
      <t>テキ</t>
    </rPh>
    <rPh sb="113" eb="115">
      <t>カンロ</t>
    </rPh>
    <rPh sb="115" eb="117">
      <t>コウシン</t>
    </rPh>
    <rPh sb="118" eb="119">
      <t>ツト</t>
    </rPh>
    <phoneticPr fontId="4"/>
  </si>
  <si>
    <t>①経常収支比率
　令和元年度に料金改定を実施して以降100%を上回っており、引き続き健全経営に努めていく。
③流動比率
　類似団体と比較し概ね同値であり、短期的な債務に対する支払い能力はあると考えられる。
④企業債残高対給水収益比率
　拡張事業等の大規模な事業実施による借入が増加。また平成29年度の簡易水道事業を統合したことの影響で高い比率となっている。今後、企業債残高は令和4年度をピークに減少していく見込みである。
⑤料金回収率
　料金回収率は100％を下回っているが、これは、令和4年度に実施した4ヶ月間の基本料金免除によるもである。
　なお、人口減少等により料金収入が減少傾向にあることから、今後も料金回収率の向上に努める。
⑥給水原価
　類似団体より下回っているが、今後も維持管理費の削減に努め、適正な原価の維持に努める。
⑦施設利用率
　類似団体や全国平均よりも高い数値となっており、施設の有効な利用が図られており、適正規模であると考える。
⑧有収率
　類似団体と比較しても高い水準で推移している。引き続き、施設の適正な稼動や漏水調査等の漏水対応などに努める。</t>
    <rPh sb="9" eb="11">
      <t>レイワ</t>
    </rPh>
    <rPh sb="11" eb="12">
      <t>ガン</t>
    </rPh>
    <rPh sb="24" eb="26">
      <t>イコウ</t>
    </rPh>
    <rPh sb="31" eb="33">
      <t>ウワマワ</t>
    </rPh>
    <rPh sb="38" eb="39">
      <t>ヒ</t>
    </rPh>
    <rPh sb="40" eb="41">
      <t>ツヅ</t>
    </rPh>
    <rPh sb="42" eb="44">
      <t>ケンゼン</t>
    </rPh>
    <rPh sb="44" eb="46">
      <t>ケイエイ</t>
    </rPh>
    <rPh sb="47" eb="48">
      <t>ツト</t>
    </rPh>
    <rPh sb="61" eb="63">
      <t>ルイジ</t>
    </rPh>
    <rPh sb="63" eb="65">
      <t>ダンタイ</t>
    </rPh>
    <rPh sb="66" eb="68">
      <t>ヒカク</t>
    </rPh>
    <rPh sb="69" eb="70">
      <t>オオム</t>
    </rPh>
    <rPh sb="77" eb="80">
      <t>タンキテキ</t>
    </rPh>
    <rPh sb="81" eb="83">
      <t>サイム</t>
    </rPh>
    <rPh sb="84" eb="85">
      <t>タイ</t>
    </rPh>
    <rPh sb="87" eb="89">
      <t>シハラ</t>
    </rPh>
    <rPh sb="90" eb="92">
      <t>ノウリョク</t>
    </rPh>
    <rPh sb="96" eb="97">
      <t>カンガ</t>
    </rPh>
    <rPh sb="143" eb="145">
      <t>ヘイセイ</t>
    </rPh>
    <rPh sb="187" eb="189">
      <t>レイワ</t>
    </rPh>
    <rPh sb="219" eb="221">
      <t>リョウキン</t>
    </rPh>
    <rPh sb="221" eb="224">
      <t>カイシュウリツ</t>
    </rPh>
    <rPh sb="230" eb="232">
      <t>シタマワ</t>
    </rPh>
    <rPh sb="242" eb="244">
      <t>レイワ</t>
    </rPh>
    <rPh sb="245" eb="247">
      <t>ネンド</t>
    </rPh>
    <rPh sb="248" eb="250">
      <t>ジッシ</t>
    </rPh>
    <rPh sb="254" eb="255">
      <t>ゲツ</t>
    </rPh>
    <rPh sb="255" eb="256">
      <t>カン</t>
    </rPh>
    <rPh sb="257" eb="259">
      <t>キホン</t>
    </rPh>
    <rPh sb="259" eb="261">
      <t>リョウキン</t>
    </rPh>
    <rPh sb="261" eb="263">
      <t>メンジョ</t>
    </rPh>
    <rPh sb="301" eb="303">
      <t>コンゴ</t>
    </rPh>
    <rPh sb="304" eb="306">
      <t>リョウキン</t>
    </rPh>
    <rPh sb="306" eb="309">
      <t>カイシュウリツ</t>
    </rPh>
    <rPh sb="310" eb="312">
      <t>コウジョウ</t>
    </rPh>
    <rPh sb="313" eb="314">
      <t>ツト</t>
    </rPh>
    <rPh sb="339" eb="341">
      <t>コンゴ</t>
    </rPh>
    <rPh sb="354" eb="356">
      <t>テキセイ</t>
    </rPh>
    <rPh sb="357" eb="359">
      <t>ゲンカ</t>
    </rPh>
    <rPh sb="360" eb="362">
      <t>イジ</t>
    </rPh>
    <rPh sb="363" eb="364">
      <t>ツト</t>
    </rPh>
    <rPh sb="376" eb="378">
      <t>ルイジ</t>
    </rPh>
    <rPh sb="378" eb="380">
      <t>ダンタイ</t>
    </rPh>
    <rPh sb="381" eb="383">
      <t>ゼンコク</t>
    </rPh>
    <rPh sb="383" eb="385">
      <t>ヘイキン</t>
    </rPh>
    <rPh sb="388" eb="389">
      <t>タカ</t>
    </rPh>
    <rPh sb="390" eb="392">
      <t>スウチ</t>
    </rPh>
    <rPh sb="399" eb="401">
      <t>シセツ</t>
    </rPh>
    <rPh sb="402" eb="404">
      <t>ユウコウ</t>
    </rPh>
    <rPh sb="408" eb="409">
      <t>ハカ</t>
    </rPh>
    <rPh sb="415" eb="417">
      <t>テキセイ</t>
    </rPh>
    <rPh sb="417" eb="419">
      <t>キボ</t>
    </rPh>
    <rPh sb="423" eb="424">
      <t>カンガ</t>
    </rPh>
    <rPh sb="434" eb="436">
      <t>ルイジ</t>
    </rPh>
    <rPh sb="436" eb="438">
      <t>ダンタイ</t>
    </rPh>
    <rPh sb="439" eb="441">
      <t>ヒカク</t>
    </rPh>
    <rPh sb="470" eb="472">
      <t>ロウスイ</t>
    </rPh>
    <rPh sb="472" eb="474">
      <t>チョウサ</t>
    </rPh>
    <rPh sb="474" eb="475">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</si>
</sst>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0.92</c:v>
                </c:pt>
                <c:pt idx="1">
                  <c:v>2.2000000000000002</c:v>
                </c:pt>
                <c:pt idx="2">
                  <c:v>1.23</c:v>
                </c:pt>
                <c:pt idx="3">
                  <c:v>1.65</c:v>
                </c:pt>
                <c:pt idx="4">
                  <c:v>1.58</c:v>
                </c:pt>
              </c:numCache>
            </c:numRef>
          </c:val>
          <c:extLst>
            <c:ext xmlns:c16="http://schemas.microsoft.com/office/drawing/2014/chart" uri="{C3380CC4-5D6E-409C-BE32-E72D297353CC}">
              <c16:uniqueId val="{00000000-AB55-4EB2-9EFB-0FAD26DBE12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AB55-4EB2-9EFB-0FAD26DBE12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62.68</c:v>
                </c:pt>
                <c:pt idx="1">
                  <c:v>56.69</c:v>
                </c:pt>
                <c:pt idx="2">
                  <c:v>62.41</c:v>
                </c:pt>
                <c:pt idx="3">
                  <c:v>61.05</c:v>
                </c:pt>
                <c:pt idx="4">
                  <c:v>60.47</c:v>
                </c:pt>
              </c:numCache>
            </c:numRef>
          </c:val>
          <c:extLst>
            <c:ext xmlns:c16="http://schemas.microsoft.com/office/drawing/2014/chart" uri="{C3380CC4-5D6E-409C-BE32-E72D297353CC}">
              <c16:uniqueId val="{00000000-3D81-42C1-B5CD-99A57468471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3D81-42C1-B5CD-99A57468471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90.25</c:v>
                </c:pt>
                <c:pt idx="1">
                  <c:v>89.55</c:v>
                </c:pt>
                <c:pt idx="2">
                  <c:v>90.66</c:v>
                </c:pt>
                <c:pt idx="3">
                  <c:v>90.78</c:v>
                </c:pt>
                <c:pt idx="4">
                  <c:v>90.78</c:v>
                </c:pt>
              </c:numCache>
            </c:numRef>
          </c:val>
          <c:extLst>
            <c:ext xmlns:c16="http://schemas.microsoft.com/office/drawing/2014/chart" uri="{C3380CC4-5D6E-409C-BE32-E72D297353CC}">
              <c16:uniqueId val="{00000000-2964-4B8A-88BF-4937B9E186A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2964-4B8A-88BF-4937B9E186A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93.41</c:v>
                </c:pt>
                <c:pt idx="1">
                  <c:v>101.52</c:v>
                </c:pt>
                <c:pt idx="2">
                  <c:v>112.83</c:v>
                </c:pt>
                <c:pt idx="3">
                  <c:v>107.8</c:v>
                </c:pt>
                <c:pt idx="4">
                  <c:v>108.38</c:v>
                </c:pt>
              </c:numCache>
            </c:numRef>
          </c:val>
          <c:extLst>
            <c:ext xmlns:c16="http://schemas.microsoft.com/office/drawing/2014/chart" uri="{C3380CC4-5D6E-409C-BE32-E72D297353CC}">
              <c16:uniqueId val="{00000000-72BE-49AA-BEEB-26F3C2D4033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72BE-49AA-BEEB-26F3C2D4033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41.9</c:v>
                </c:pt>
                <c:pt idx="1">
                  <c:v>43.52</c:v>
                </c:pt>
                <c:pt idx="2">
                  <c:v>45.38</c:v>
                </c:pt>
                <c:pt idx="3">
                  <c:v>46.8</c:v>
                </c:pt>
                <c:pt idx="4">
                  <c:v>48.02</c:v>
                </c:pt>
              </c:numCache>
            </c:numRef>
          </c:val>
          <c:extLst>
            <c:ext xmlns:c16="http://schemas.microsoft.com/office/drawing/2014/chart" uri="{C3380CC4-5D6E-409C-BE32-E72D297353CC}">
              <c16:uniqueId val="{00000000-43C2-4716-BDAB-BAE0D49D023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43C2-4716-BDAB-BAE0D49D023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23.09</c:v>
                </c:pt>
                <c:pt idx="1">
                  <c:v>22.09</c:v>
                </c:pt>
                <c:pt idx="2">
                  <c:v>21.1</c:v>
                </c:pt>
                <c:pt idx="3">
                  <c:v>19.510000000000002</c:v>
                </c:pt>
                <c:pt idx="4">
                  <c:v>17.95</c:v>
                </c:pt>
              </c:numCache>
            </c:numRef>
          </c:val>
          <c:extLst>
            <c:ext xmlns:c16="http://schemas.microsoft.com/office/drawing/2014/chart" uri="{C3380CC4-5D6E-409C-BE32-E72D297353CC}">
              <c16:uniqueId val="{00000000-8C3A-4082-99E8-35DA5F00F53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8C3A-4082-99E8-35DA5F00F53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FF-4289-AFF4-D5D92F7A5F4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EFFF-4289-AFF4-D5D92F7A5F4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256.33999999999997</c:v>
                </c:pt>
                <c:pt idx="1">
                  <c:v>269.76</c:v>
                </c:pt>
                <c:pt idx="2">
                  <c:v>310.51</c:v>
                </c:pt>
                <c:pt idx="3">
                  <c:v>319.49</c:v>
                </c:pt>
                <c:pt idx="4">
                  <c:v>349.39</c:v>
                </c:pt>
              </c:numCache>
            </c:numRef>
          </c:val>
          <c:extLst>
            <c:ext xmlns:c16="http://schemas.microsoft.com/office/drawing/2014/chart" uri="{C3380CC4-5D6E-409C-BE32-E72D297353CC}">
              <c16:uniqueId val="{00000000-D037-4847-BC1C-31F5B59BBC3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D037-4847-BC1C-31F5B59BBC3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833.98</c:v>
                </c:pt>
                <c:pt idx="1">
                  <c:v>787.47</c:v>
                </c:pt>
                <c:pt idx="2">
                  <c:v>757.35</c:v>
                </c:pt>
                <c:pt idx="3">
                  <c:v>698.29</c:v>
                </c:pt>
                <c:pt idx="4">
                  <c:v>755.96</c:v>
                </c:pt>
              </c:numCache>
            </c:numRef>
          </c:val>
          <c:extLst>
            <c:ext xmlns:c16="http://schemas.microsoft.com/office/drawing/2014/chart" uri="{C3380CC4-5D6E-409C-BE32-E72D297353CC}">
              <c16:uniqueId val="{00000000-8430-47AD-BBDF-50771411B7A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8430-47AD-BBDF-50771411B7A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88.86</c:v>
                </c:pt>
                <c:pt idx="1">
                  <c:v>96.5</c:v>
                </c:pt>
                <c:pt idx="2">
                  <c:v>98.93</c:v>
                </c:pt>
                <c:pt idx="3">
                  <c:v>103.21</c:v>
                </c:pt>
                <c:pt idx="4">
                  <c:v>95.11</c:v>
                </c:pt>
              </c:numCache>
            </c:numRef>
          </c:val>
          <c:extLst>
            <c:ext xmlns:c16="http://schemas.microsoft.com/office/drawing/2014/chart" uri="{C3380CC4-5D6E-409C-BE32-E72D297353CC}">
              <c16:uniqueId val="{00000000-FEE6-461B-8E2F-E2B97745005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FEE6-461B-8E2F-E2B97745005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140.88</c:v>
                </c:pt>
                <c:pt idx="1">
                  <c:v>151.51</c:v>
                </c:pt>
                <c:pt idx="2">
                  <c:v>136.01</c:v>
                </c:pt>
                <c:pt idx="3">
                  <c:v>142.09</c:v>
                </c:pt>
                <c:pt idx="4">
                  <c:v>142.19</c:v>
                </c:pt>
              </c:numCache>
            </c:numRef>
          </c:val>
          <c:extLst>
            <c:ext xmlns:c16="http://schemas.microsoft.com/office/drawing/2014/chart" uri="{C3380CC4-5D6E-409C-BE32-E72D297353CC}">
              <c16:uniqueId val="{00000000-A906-400A-B77D-1F598F23EC3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A906-400A-B77D-1F598F23EC3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鹿児島県　いちき串木野市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70"/>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A6</v>
      </c>
      <c r="X8" s="78"/>
      <c r="Y8" s="78"/>
      <c r="Z8" s="78"/>
      <c r="AA8" s="78"/>
      <c r="AB8" s="78"/>
      <c r="AC8" s="78"/>
      <c r="AD8" s="78" t="str">
        <f>データ!$M$6</f>
        <v>非設置</v>
      </c>
      <c r="AE8" s="78"/>
      <c r="AF8" s="78"/>
      <c r="AG8" s="78"/>
      <c r="AH8" s="78"/>
      <c r="AI8" s="78"/>
      <c r="AJ8" s="78"/>
      <c r="AK8" s="2"/>
      <c r="AL8" s="69">
        <f>データ!$R$6</f>
        <v>26468</v>
      </c>
      <c r="AM8" s="69"/>
      <c r="AN8" s="69"/>
      <c r="AO8" s="69"/>
      <c r="AP8" s="69"/>
      <c r="AQ8" s="69"/>
      <c r="AR8" s="69"/>
      <c r="AS8" s="69"/>
      <c r="AT8" s="37">
        <f>データ!$S$6</f>
        <v>112.3</v>
      </c>
      <c r="AU8" s="38"/>
      <c r="AV8" s="38"/>
      <c r="AW8" s="38"/>
      <c r="AX8" s="38"/>
      <c r="AY8" s="38"/>
      <c r="AZ8" s="38"/>
      <c r="BA8" s="38"/>
      <c r="BB8" s="58">
        <f>データ!$T$6</f>
        <v>235.69</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5" t="s">
        <v>12</v>
      </c>
      <c r="C9" s="46"/>
      <c r="D9" s="46"/>
      <c r="E9" s="46"/>
      <c r="F9" s="46"/>
      <c r="G9" s="46"/>
      <c r="H9" s="46"/>
      <c r="I9" s="45" t="s">
        <v>13</v>
      </c>
      <c r="J9" s="46"/>
      <c r="K9" s="46"/>
      <c r="L9" s="46"/>
      <c r="M9" s="46"/>
      <c r="N9" s="46"/>
      <c r="O9" s="70"/>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43.15</v>
      </c>
      <c r="J10" s="38"/>
      <c r="K10" s="38"/>
      <c r="L10" s="38"/>
      <c r="M10" s="38"/>
      <c r="N10" s="38"/>
      <c r="O10" s="68"/>
      <c r="P10" s="58">
        <f>データ!$P$6</f>
        <v>97.76</v>
      </c>
      <c r="Q10" s="58"/>
      <c r="R10" s="58"/>
      <c r="S10" s="58"/>
      <c r="T10" s="58"/>
      <c r="U10" s="58"/>
      <c r="V10" s="58"/>
      <c r="W10" s="69">
        <f>データ!$Q$6</f>
        <v>2420</v>
      </c>
      <c r="X10" s="69"/>
      <c r="Y10" s="69"/>
      <c r="Z10" s="69"/>
      <c r="AA10" s="69"/>
      <c r="AB10" s="69"/>
      <c r="AC10" s="69"/>
      <c r="AD10" s="2"/>
      <c r="AE10" s="2"/>
      <c r="AF10" s="2"/>
      <c r="AG10" s="2"/>
      <c r="AH10" s="2"/>
      <c r="AI10" s="2"/>
      <c r="AJ10" s="2"/>
      <c r="AK10" s="2"/>
      <c r="AL10" s="69">
        <f>データ!$U$6</f>
        <v>25606</v>
      </c>
      <c r="AM10" s="69"/>
      <c r="AN10" s="69"/>
      <c r="AO10" s="69"/>
      <c r="AP10" s="69"/>
      <c r="AQ10" s="69"/>
      <c r="AR10" s="69"/>
      <c r="AS10" s="69"/>
      <c r="AT10" s="37">
        <f>データ!$V$6</f>
        <v>38.700000000000003</v>
      </c>
      <c r="AU10" s="38"/>
      <c r="AV10" s="38"/>
      <c r="AW10" s="38"/>
      <c r="AX10" s="38"/>
      <c r="AY10" s="38"/>
      <c r="AZ10" s="38"/>
      <c r="BA10" s="38"/>
      <c r="BB10" s="58">
        <f>データ!$W$6</f>
        <v>661.65</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2" t="s">
        <v>111</v>
      </c>
      <c r="BM66" s="53"/>
      <c r="BN66" s="53"/>
      <c r="BO66" s="53"/>
      <c r="BP66" s="53"/>
      <c r="BQ66" s="53"/>
      <c r="BR66" s="53"/>
      <c r="BS66" s="53"/>
      <c r="BT66" s="53"/>
      <c r="BU66" s="53"/>
      <c r="BV66" s="53"/>
      <c r="BW66" s="53"/>
      <c r="BX66" s="53"/>
      <c r="BY66" s="53"/>
      <c r="BZ66" s="5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2"/>
      <c r="BM67" s="53"/>
      <c r="BN67" s="53"/>
      <c r="BO67" s="53"/>
      <c r="BP67" s="53"/>
      <c r="BQ67" s="53"/>
      <c r="BR67" s="53"/>
      <c r="BS67" s="53"/>
      <c r="BT67" s="53"/>
      <c r="BU67" s="53"/>
      <c r="BV67" s="53"/>
      <c r="BW67" s="53"/>
      <c r="BX67" s="53"/>
      <c r="BY67" s="53"/>
      <c r="BZ67" s="5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2"/>
      <c r="BM68" s="53"/>
      <c r="BN68" s="53"/>
      <c r="BO68" s="53"/>
      <c r="BP68" s="53"/>
      <c r="BQ68" s="53"/>
      <c r="BR68" s="53"/>
      <c r="BS68" s="53"/>
      <c r="BT68" s="53"/>
      <c r="BU68" s="53"/>
      <c r="BV68" s="53"/>
      <c r="BW68" s="53"/>
      <c r="BX68" s="53"/>
      <c r="BY68" s="53"/>
      <c r="BZ68" s="5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2"/>
      <c r="BM69" s="53"/>
      <c r="BN69" s="53"/>
      <c r="BO69" s="53"/>
      <c r="BP69" s="53"/>
      <c r="BQ69" s="53"/>
      <c r="BR69" s="53"/>
      <c r="BS69" s="53"/>
      <c r="BT69" s="53"/>
      <c r="BU69" s="53"/>
      <c r="BV69" s="53"/>
      <c r="BW69" s="53"/>
      <c r="BX69" s="53"/>
      <c r="BY69" s="53"/>
      <c r="BZ69" s="5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2"/>
      <c r="BM70" s="53"/>
      <c r="BN70" s="53"/>
      <c r="BO70" s="53"/>
      <c r="BP70" s="53"/>
      <c r="BQ70" s="53"/>
      <c r="BR70" s="53"/>
      <c r="BS70" s="53"/>
      <c r="BT70" s="53"/>
      <c r="BU70" s="53"/>
      <c r="BV70" s="53"/>
      <c r="BW70" s="53"/>
      <c r="BX70" s="53"/>
      <c r="BY70" s="53"/>
      <c r="BZ70" s="5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2"/>
      <c r="BM71" s="53"/>
      <c r="BN71" s="53"/>
      <c r="BO71" s="53"/>
      <c r="BP71" s="53"/>
      <c r="BQ71" s="53"/>
      <c r="BR71" s="53"/>
      <c r="BS71" s="53"/>
      <c r="BT71" s="53"/>
      <c r="BU71" s="53"/>
      <c r="BV71" s="53"/>
      <c r="BW71" s="53"/>
      <c r="BX71" s="53"/>
      <c r="BY71" s="53"/>
      <c r="BZ71" s="5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2"/>
      <c r="BM72" s="53"/>
      <c r="BN72" s="53"/>
      <c r="BO72" s="53"/>
      <c r="BP72" s="53"/>
      <c r="BQ72" s="53"/>
      <c r="BR72" s="53"/>
      <c r="BS72" s="53"/>
      <c r="BT72" s="53"/>
      <c r="BU72" s="53"/>
      <c r="BV72" s="53"/>
      <c r="BW72" s="53"/>
      <c r="BX72" s="53"/>
      <c r="BY72" s="53"/>
      <c r="BZ72" s="5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2"/>
      <c r="BM73" s="53"/>
      <c r="BN73" s="53"/>
      <c r="BO73" s="53"/>
      <c r="BP73" s="53"/>
      <c r="BQ73" s="53"/>
      <c r="BR73" s="53"/>
      <c r="BS73" s="53"/>
      <c r="BT73" s="53"/>
      <c r="BU73" s="53"/>
      <c r="BV73" s="53"/>
      <c r="BW73" s="53"/>
      <c r="BX73" s="53"/>
      <c r="BY73" s="53"/>
      <c r="BZ73" s="5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2"/>
      <c r="BM74" s="53"/>
      <c r="BN74" s="53"/>
      <c r="BO74" s="53"/>
      <c r="BP74" s="53"/>
      <c r="BQ74" s="53"/>
      <c r="BR74" s="53"/>
      <c r="BS74" s="53"/>
      <c r="BT74" s="53"/>
      <c r="BU74" s="53"/>
      <c r="BV74" s="53"/>
      <c r="BW74" s="53"/>
      <c r="BX74" s="53"/>
      <c r="BY74" s="53"/>
      <c r="BZ74" s="5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2"/>
      <c r="BM75" s="53"/>
      <c r="BN75" s="53"/>
      <c r="BO75" s="53"/>
      <c r="BP75" s="53"/>
      <c r="BQ75" s="53"/>
      <c r="BR75" s="53"/>
      <c r="BS75" s="53"/>
      <c r="BT75" s="53"/>
      <c r="BU75" s="53"/>
      <c r="BV75" s="53"/>
      <c r="BW75" s="53"/>
      <c r="BX75" s="53"/>
      <c r="BY75" s="53"/>
      <c r="BZ75" s="5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2"/>
      <c r="BM76" s="53"/>
      <c r="BN76" s="53"/>
      <c r="BO76" s="53"/>
      <c r="BP76" s="53"/>
      <c r="BQ76" s="53"/>
      <c r="BR76" s="53"/>
      <c r="BS76" s="53"/>
      <c r="BT76" s="53"/>
      <c r="BU76" s="53"/>
      <c r="BV76" s="53"/>
      <c r="BW76" s="53"/>
      <c r="BX76" s="53"/>
      <c r="BY76" s="53"/>
      <c r="BZ76" s="5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2"/>
      <c r="BM77" s="53"/>
      <c r="BN77" s="53"/>
      <c r="BO77" s="53"/>
      <c r="BP77" s="53"/>
      <c r="BQ77" s="53"/>
      <c r="BR77" s="53"/>
      <c r="BS77" s="53"/>
      <c r="BT77" s="53"/>
      <c r="BU77" s="53"/>
      <c r="BV77" s="53"/>
      <c r="BW77" s="53"/>
      <c r="BX77" s="53"/>
      <c r="BY77" s="53"/>
      <c r="BZ77" s="5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2"/>
      <c r="BM78" s="53"/>
      <c r="BN78" s="53"/>
      <c r="BO78" s="53"/>
      <c r="BP78" s="53"/>
      <c r="BQ78" s="53"/>
      <c r="BR78" s="53"/>
      <c r="BS78" s="53"/>
      <c r="BT78" s="53"/>
      <c r="BU78" s="53"/>
      <c r="BV78" s="53"/>
      <c r="BW78" s="53"/>
      <c r="BX78" s="53"/>
      <c r="BY78" s="53"/>
      <c r="BZ78" s="5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2"/>
      <c r="BM79" s="53"/>
      <c r="BN79" s="53"/>
      <c r="BO79" s="53"/>
      <c r="BP79" s="53"/>
      <c r="BQ79" s="53"/>
      <c r="BR79" s="53"/>
      <c r="BS79" s="53"/>
      <c r="BT79" s="53"/>
      <c r="BU79" s="53"/>
      <c r="BV79" s="53"/>
      <c r="BW79" s="53"/>
      <c r="BX79" s="53"/>
      <c r="BY79" s="53"/>
      <c r="BZ79" s="5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2"/>
      <c r="BM80" s="53"/>
      <c r="BN80" s="53"/>
      <c r="BO80" s="53"/>
      <c r="BP80" s="53"/>
      <c r="BQ80" s="53"/>
      <c r="BR80" s="53"/>
      <c r="BS80" s="53"/>
      <c r="BT80" s="53"/>
      <c r="BU80" s="53"/>
      <c r="BV80" s="53"/>
      <c r="BW80" s="53"/>
      <c r="BX80" s="53"/>
      <c r="BY80" s="53"/>
      <c r="BZ80" s="5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2"/>
      <c r="BM81" s="53"/>
      <c r="BN81" s="53"/>
      <c r="BO81" s="53"/>
      <c r="BP81" s="53"/>
      <c r="BQ81" s="53"/>
      <c r="BR81" s="53"/>
      <c r="BS81" s="53"/>
      <c r="BT81" s="53"/>
      <c r="BU81" s="53"/>
      <c r="BV81" s="53"/>
      <c r="BW81" s="53"/>
      <c r="BX81" s="53"/>
      <c r="BY81" s="53"/>
      <c r="BZ81" s="5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NznlLn6nMjfGH7JyXe6FQJfGvuiZHkCTdsCjMDivO4BW6IaCbanSF9o7ehN1QcnJOnIZmY+9nNvJNOFUjWwpog==" saltValue="9sYOiHoKlDfXogIbkWnkc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462195</v>
      </c>
      <c r="D6" s="20">
        <f t="shared" si="3"/>
        <v>46</v>
      </c>
      <c r="E6" s="20">
        <f t="shared" si="3"/>
        <v>1</v>
      </c>
      <c r="F6" s="20">
        <f t="shared" si="3"/>
        <v>0</v>
      </c>
      <c r="G6" s="20">
        <f t="shared" si="3"/>
        <v>1</v>
      </c>
      <c r="H6" s="20" t="str">
        <f t="shared" si="3"/>
        <v>鹿児島県　いちき串木野市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43.15</v>
      </c>
      <c r="P6" s="21">
        <f t="shared" si="3"/>
        <v>97.76</v>
      </c>
      <c r="Q6" s="21">
        <f t="shared" si="3"/>
        <v>2420</v>
      </c>
      <c r="R6" s="21">
        <f t="shared" si="3"/>
        <v>26468</v>
      </c>
      <c r="S6" s="21">
        <f t="shared" si="3"/>
        <v>112.3</v>
      </c>
      <c r="T6" s="21">
        <f t="shared" si="3"/>
        <v>235.69</v>
      </c>
      <c r="U6" s="21">
        <f t="shared" si="3"/>
        <v>25606</v>
      </c>
      <c r="V6" s="21">
        <f t="shared" si="3"/>
        <v>38.700000000000003</v>
      </c>
      <c r="W6" s="21">
        <f t="shared" si="3"/>
        <v>661.65</v>
      </c>
      <c r="X6" s="22">
        <f>IF(X7="",NA(),X7)</f>
        <v>93.41</v>
      </c>
      <c r="Y6" s="22">
        <f t="shared" ref="Y6:AG6" si="4">IF(Y7="",NA(),Y7)</f>
        <v>101.52</v>
      </c>
      <c r="Z6" s="22">
        <f t="shared" si="4"/>
        <v>112.83</v>
      </c>
      <c r="AA6" s="22">
        <f t="shared" si="4"/>
        <v>107.8</v>
      </c>
      <c r="AB6" s="22">
        <f t="shared" si="4"/>
        <v>108.38</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256.33999999999997</v>
      </c>
      <c r="AU6" s="22">
        <f t="shared" ref="AU6:BC6" si="6">IF(AU7="",NA(),AU7)</f>
        <v>269.76</v>
      </c>
      <c r="AV6" s="22">
        <f t="shared" si="6"/>
        <v>310.51</v>
      </c>
      <c r="AW6" s="22">
        <f t="shared" si="6"/>
        <v>319.49</v>
      </c>
      <c r="AX6" s="22">
        <f t="shared" si="6"/>
        <v>349.39</v>
      </c>
      <c r="AY6" s="22">
        <f t="shared" si="6"/>
        <v>369.69</v>
      </c>
      <c r="AZ6" s="22">
        <f t="shared" si="6"/>
        <v>379.08</v>
      </c>
      <c r="BA6" s="22">
        <f t="shared" si="6"/>
        <v>367.55</v>
      </c>
      <c r="BB6" s="22">
        <f t="shared" si="6"/>
        <v>378.56</v>
      </c>
      <c r="BC6" s="22">
        <f t="shared" si="6"/>
        <v>364.46</v>
      </c>
      <c r="BD6" s="21" t="str">
        <f>IF(BD7="","",IF(BD7="-","【-】","【"&amp;SUBSTITUTE(TEXT(BD7,"#,##0.00"),"-","△")&amp;"】"))</f>
        <v>【252.29】</v>
      </c>
      <c r="BE6" s="22">
        <f>IF(BE7="",NA(),BE7)</f>
        <v>833.98</v>
      </c>
      <c r="BF6" s="22">
        <f t="shared" ref="BF6:BN6" si="7">IF(BF7="",NA(),BF7)</f>
        <v>787.47</v>
      </c>
      <c r="BG6" s="22">
        <f t="shared" si="7"/>
        <v>757.35</v>
      </c>
      <c r="BH6" s="22">
        <f t="shared" si="7"/>
        <v>698.29</v>
      </c>
      <c r="BI6" s="22">
        <f t="shared" si="7"/>
        <v>755.96</v>
      </c>
      <c r="BJ6" s="22">
        <f t="shared" si="7"/>
        <v>402.99</v>
      </c>
      <c r="BK6" s="22">
        <f t="shared" si="7"/>
        <v>398.98</v>
      </c>
      <c r="BL6" s="22">
        <f t="shared" si="7"/>
        <v>418.68</v>
      </c>
      <c r="BM6" s="22">
        <f t="shared" si="7"/>
        <v>395.68</v>
      </c>
      <c r="BN6" s="22">
        <f t="shared" si="7"/>
        <v>403.72</v>
      </c>
      <c r="BO6" s="21" t="str">
        <f>IF(BO7="","",IF(BO7="-","【-】","【"&amp;SUBSTITUTE(TEXT(BO7,"#,##0.00"),"-","△")&amp;"】"))</f>
        <v>【268.07】</v>
      </c>
      <c r="BP6" s="22">
        <f>IF(BP7="",NA(),BP7)</f>
        <v>88.86</v>
      </c>
      <c r="BQ6" s="22">
        <f t="shared" ref="BQ6:BY6" si="8">IF(BQ7="",NA(),BQ7)</f>
        <v>96.5</v>
      </c>
      <c r="BR6" s="22">
        <f t="shared" si="8"/>
        <v>98.93</v>
      </c>
      <c r="BS6" s="22">
        <f t="shared" si="8"/>
        <v>103.21</v>
      </c>
      <c r="BT6" s="22">
        <f t="shared" si="8"/>
        <v>95.11</v>
      </c>
      <c r="BU6" s="22">
        <f t="shared" si="8"/>
        <v>98.66</v>
      </c>
      <c r="BV6" s="22">
        <f t="shared" si="8"/>
        <v>98.64</v>
      </c>
      <c r="BW6" s="22">
        <f t="shared" si="8"/>
        <v>94.78</v>
      </c>
      <c r="BX6" s="22">
        <f t="shared" si="8"/>
        <v>97.59</v>
      </c>
      <c r="BY6" s="22">
        <f t="shared" si="8"/>
        <v>92.17</v>
      </c>
      <c r="BZ6" s="21" t="str">
        <f>IF(BZ7="","",IF(BZ7="-","【-】","【"&amp;SUBSTITUTE(TEXT(BZ7,"#,##0.00"),"-","△")&amp;"】"))</f>
        <v>【97.47】</v>
      </c>
      <c r="CA6" s="22">
        <f>IF(CA7="",NA(),CA7)</f>
        <v>140.88</v>
      </c>
      <c r="CB6" s="22">
        <f t="shared" ref="CB6:CJ6" si="9">IF(CB7="",NA(),CB7)</f>
        <v>151.51</v>
      </c>
      <c r="CC6" s="22">
        <f t="shared" si="9"/>
        <v>136.01</v>
      </c>
      <c r="CD6" s="22">
        <f t="shared" si="9"/>
        <v>142.09</v>
      </c>
      <c r="CE6" s="22">
        <f t="shared" si="9"/>
        <v>142.19</v>
      </c>
      <c r="CF6" s="22">
        <f t="shared" si="9"/>
        <v>178.59</v>
      </c>
      <c r="CG6" s="22">
        <f t="shared" si="9"/>
        <v>178.92</v>
      </c>
      <c r="CH6" s="22">
        <f t="shared" si="9"/>
        <v>181.3</v>
      </c>
      <c r="CI6" s="22">
        <f t="shared" si="9"/>
        <v>181.71</v>
      </c>
      <c r="CJ6" s="22">
        <f t="shared" si="9"/>
        <v>188.51</v>
      </c>
      <c r="CK6" s="21" t="str">
        <f>IF(CK7="","",IF(CK7="-","【-】","【"&amp;SUBSTITUTE(TEXT(CK7,"#,##0.00"),"-","△")&amp;"】"))</f>
        <v>【174.75】</v>
      </c>
      <c r="CL6" s="22">
        <f>IF(CL7="",NA(),CL7)</f>
        <v>62.68</v>
      </c>
      <c r="CM6" s="22">
        <f t="shared" ref="CM6:CU6" si="10">IF(CM7="",NA(),CM7)</f>
        <v>56.69</v>
      </c>
      <c r="CN6" s="22">
        <f t="shared" si="10"/>
        <v>62.41</v>
      </c>
      <c r="CO6" s="22">
        <f t="shared" si="10"/>
        <v>61.05</v>
      </c>
      <c r="CP6" s="22">
        <f t="shared" si="10"/>
        <v>60.47</v>
      </c>
      <c r="CQ6" s="22">
        <f t="shared" si="10"/>
        <v>55.03</v>
      </c>
      <c r="CR6" s="22">
        <f t="shared" si="10"/>
        <v>55.14</v>
      </c>
      <c r="CS6" s="22">
        <f t="shared" si="10"/>
        <v>55.89</v>
      </c>
      <c r="CT6" s="22">
        <f t="shared" si="10"/>
        <v>55.72</v>
      </c>
      <c r="CU6" s="22">
        <f t="shared" si="10"/>
        <v>55.31</v>
      </c>
      <c r="CV6" s="21" t="str">
        <f>IF(CV7="","",IF(CV7="-","【-】","【"&amp;SUBSTITUTE(TEXT(CV7,"#,##0.00"),"-","△")&amp;"】"))</f>
        <v>【59.97】</v>
      </c>
      <c r="CW6" s="22">
        <f>IF(CW7="",NA(),CW7)</f>
        <v>90.25</v>
      </c>
      <c r="CX6" s="22">
        <f t="shared" ref="CX6:DF6" si="11">IF(CX7="",NA(),CX7)</f>
        <v>89.55</v>
      </c>
      <c r="CY6" s="22">
        <f t="shared" si="11"/>
        <v>90.66</v>
      </c>
      <c r="CZ6" s="22">
        <f t="shared" si="11"/>
        <v>90.78</v>
      </c>
      <c r="DA6" s="22">
        <f t="shared" si="11"/>
        <v>90.78</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41.9</v>
      </c>
      <c r="DI6" s="22">
        <f t="shared" ref="DI6:DQ6" si="12">IF(DI7="",NA(),DI7)</f>
        <v>43.52</v>
      </c>
      <c r="DJ6" s="22">
        <f t="shared" si="12"/>
        <v>45.38</v>
      </c>
      <c r="DK6" s="22">
        <f t="shared" si="12"/>
        <v>46.8</v>
      </c>
      <c r="DL6" s="22">
        <f t="shared" si="12"/>
        <v>48.02</v>
      </c>
      <c r="DM6" s="22">
        <f t="shared" si="12"/>
        <v>48.87</v>
      </c>
      <c r="DN6" s="22">
        <f t="shared" si="12"/>
        <v>49.92</v>
      </c>
      <c r="DO6" s="22">
        <f t="shared" si="12"/>
        <v>50.63</v>
      </c>
      <c r="DP6" s="22">
        <f t="shared" si="12"/>
        <v>51.29</v>
      </c>
      <c r="DQ6" s="22">
        <f t="shared" si="12"/>
        <v>52.2</v>
      </c>
      <c r="DR6" s="21" t="str">
        <f>IF(DR7="","",IF(DR7="-","【-】","【"&amp;SUBSTITUTE(TEXT(DR7,"#,##0.00"),"-","△")&amp;"】"))</f>
        <v>【51.51】</v>
      </c>
      <c r="DS6" s="22">
        <f>IF(DS7="",NA(),DS7)</f>
        <v>23.09</v>
      </c>
      <c r="DT6" s="22">
        <f t="shared" ref="DT6:EB6" si="13">IF(DT7="",NA(),DT7)</f>
        <v>22.09</v>
      </c>
      <c r="DU6" s="22">
        <f t="shared" si="13"/>
        <v>21.1</v>
      </c>
      <c r="DV6" s="22">
        <f t="shared" si="13"/>
        <v>19.510000000000002</v>
      </c>
      <c r="DW6" s="22">
        <f t="shared" si="13"/>
        <v>17.95</v>
      </c>
      <c r="DX6" s="22">
        <f t="shared" si="13"/>
        <v>14.85</v>
      </c>
      <c r="DY6" s="22">
        <f t="shared" si="13"/>
        <v>16.88</v>
      </c>
      <c r="DZ6" s="22">
        <f t="shared" si="13"/>
        <v>18.28</v>
      </c>
      <c r="EA6" s="22">
        <f t="shared" si="13"/>
        <v>19.61</v>
      </c>
      <c r="EB6" s="22">
        <f t="shared" si="13"/>
        <v>20.73</v>
      </c>
      <c r="EC6" s="21" t="str">
        <f>IF(EC7="","",IF(EC7="-","【-】","【"&amp;SUBSTITUTE(TEXT(EC7,"#,##0.00"),"-","△")&amp;"】"))</f>
        <v>【23.75】</v>
      </c>
      <c r="ED6" s="22">
        <f>IF(ED7="",NA(),ED7)</f>
        <v>0.92</v>
      </c>
      <c r="EE6" s="22">
        <f t="shared" ref="EE6:EM6" si="14">IF(EE7="",NA(),EE7)</f>
        <v>2.2000000000000002</v>
      </c>
      <c r="EF6" s="22">
        <f t="shared" si="14"/>
        <v>1.23</v>
      </c>
      <c r="EG6" s="22">
        <f t="shared" si="14"/>
        <v>1.65</v>
      </c>
      <c r="EH6" s="22">
        <f t="shared" si="14"/>
        <v>1.58</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15">
      <c r="A7" s="15"/>
      <c r="B7" s="24">
        <v>2022</v>
      </c>
      <c r="C7" s="24">
        <v>462195</v>
      </c>
      <c r="D7" s="24">
        <v>46</v>
      </c>
      <c r="E7" s="24">
        <v>1</v>
      </c>
      <c r="F7" s="24">
        <v>0</v>
      </c>
      <c r="G7" s="24">
        <v>1</v>
      </c>
      <c r="H7" s="24" t="s">
        <v>93</v>
      </c>
      <c r="I7" s="24" t="s">
        <v>94</v>
      </c>
      <c r="J7" s="24" t="s">
        <v>95</v>
      </c>
      <c r="K7" s="24" t="s">
        <v>96</v>
      </c>
      <c r="L7" s="24" t="s">
        <v>97</v>
      </c>
      <c r="M7" s="24" t="s">
        <v>98</v>
      </c>
      <c r="N7" s="25" t="s">
        <v>99</v>
      </c>
      <c r="O7" s="25">
        <v>43.15</v>
      </c>
      <c r="P7" s="25">
        <v>97.76</v>
      </c>
      <c r="Q7" s="25">
        <v>2420</v>
      </c>
      <c r="R7" s="25">
        <v>26468</v>
      </c>
      <c r="S7" s="25">
        <v>112.3</v>
      </c>
      <c r="T7" s="25">
        <v>235.69</v>
      </c>
      <c r="U7" s="25">
        <v>25606</v>
      </c>
      <c r="V7" s="25">
        <v>38.700000000000003</v>
      </c>
      <c r="W7" s="25">
        <v>661.65</v>
      </c>
      <c r="X7" s="25">
        <v>93.41</v>
      </c>
      <c r="Y7" s="25">
        <v>101.52</v>
      </c>
      <c r="Z7" s="25">
        <v>112.83</v>
      </c>
      <c r="AA7" s="25">
        <v>107.8</v>
      </c>
      <c r="AB7" s="25">
        <v>108.38</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256.33999999999997</v>
      </c>
      <c r="AU7" s="25">
        <v>269.76</v>
      </c>
      <c r="AV7" s="25">
        <v>310.51</v>
      </c>
      <c r="AW7" s="25">
        <v>319.49</v>
      </c>
      <c r="AX7" s="25">
        <v>349.39</v>
      </c>
      <c r="AY7" s="25">
        <v>369.69</v>
      </c>
      <c r="AZ7" s="25">
        <v>379.08</v>
      </c>
      <c r="BA7" s="25">
        <v>367.55</v>
      </c>
      <c r="BB7" s="25">
        <v>378.56</v>
      </c>
      <c r="BC7" s="25">
        <v>364.46</v>
      </c>
      <c r="BD7" s="25">
        <v>252.29</v>
      </c>
      <c r="BE7" s="25">
        <v>833.98</v>
      </c>
      <c r="BF7" s="25">
        <v>787.47</v>
      </c>
      <c r="BG7" s="25">
        <v>757.35</v>
      </c>
      <c r="BH7" s="25">
        <v>698.29</v>
      </c>
      <c r="BI7" s="25">
        <v>755.96</v>
      </c>
      <c r="BJ7" s="25">
        <v>402.99</v>
      </c>
      <c r="BK7" s="25">
        <v>398.98</v>
      </c>
      <c r="BL7" s="25">
        <v>418.68</v>
      </c>
      <c r="BM7" s="25">
        <v>395.68</v>
      </c>
      <c r="BN7" s="25">
        <v>403.72</v>
      </c>
      <c r="BO7" s="25">
        <v>268.07</v>
      </c>
      <c r="BP7" s="25">
        <v>88.86</v>
      </c>
      <c r="BQ7" s="25">
        <v>96.5</v>
      </c>
      <c r="BR7" s="25">
        <v>98.93</v>
      </c>
      <c r="BS7" s="25">
        <v>103.21</v>
      </c>
      <c r="BT7" s="25">
        <v>95.11</v>
      </c>
      <c r="BU7" s="25">
        <v>98.66</v>
      </c>
      <c r="BV7" s="25">
        <v>98.64</v>
      </c>
      <c r="BW7" s="25">
        <v>94.78</v>
      </c>
      <c r="BX7" s="25">
        <v>97.59</v>
      </c>
      <c r="BY7" s="25">
        <v>92.17</v>
      </c>
      <c r="BZ7" s="25">
        <v>97.47</v>
      </c>
      <c r="CA7" s="25">
        <v>140.88</v>
      </c>
      <c r="CB7" s="25">
        <v>151.51</v>
      </c>
      <c r="CC7" s="25">
        <v>136.01</v>
      </c>
      <c r="CD7" s="25">
        <v>142.09</v>
      </c>
      <c r="CE7" s="25">
        <v>142.19</v>
      </c>
      <c r="CF7" s="25">
        <v>178.59</v>
      </c>
      <c r="CG7" s="25">
        <v>178.92</v>
      </c>
      <c r="CH7" s="25">
        <v>181.3</v>
      </c>
      <c r="CI7" s="25">
        <v>181.71</v>
      </c>
      <c r="CJ7" s="25">
        <v>188.51</v>
      </c>
      <c r="CK7" s="25">
        <v>174.75</v>
      </c>
      <c r="CL7" s="25">
        <v>62.68</v>
      </c>
      <c r="CM7" s="25">
        <v>56.69</v>
      </c>
      <c r="CN7" s="25">
        <v>62.41</v>
      </c>
      <c r="CO7" s="25">
        <v>61.05</v>
      </c>
      <c r="CP7" s="25">
        <v>60.47</v>
      </c>
      <c r="CQ7" s="25">
        <v>55.03</v>
      </c>
      <c r="CR7" s="25">
        <v>55.14</v>
      </c>
      <c r="CS7" s="25">
        <v>55.89</v>
      </c>
      <c r="CT7" s="25">
        <v>55.72</v>
      </c>
      <c r="CU7" s="25">
        <v>55.31</v>
      </c>
      <c r="CV7" s="25">
        <v>59.97</v>
      </c>
      <c r="CW7" s="25">
        <v>90.25</v>
      </c>
      <c r="CX7" s="25">
        <v>89.55</v>
      </c>
      <c r="CY7" s="25">
        <v>90.66</v>
      </c>
      <c r="CZ7" s="25">
        <v>90.78</v>
      </c>
      <c r="DA7" s="25">
        <v>90.78</v>
      </c>
      <c r="DB7" s="25">
        <v>81.900000000000006</v>
      </c>
      <c r="DC7" s="25">
        <v>81.39</v>
      </c>
      <c r="DD7" s="25">
        <v>81.27</v>
      </c>
      <c r="DE7" s="25">
        <v>81.260000000000005</v>
      </c>
      <c r="DF7" s="25">
        <v>80.36</v>
      </c>
      <c r="DG7" s="25">
        <v>89.76</v>
      </c>
      <c r="DH7" s="25">
        <v>41.9</v>
      </c>
      <c r="DI7" s="25">
        <v>43.52</v>
      </c>
      <c r="DJ7" s="25">
        <v>45.38</v>
      </c>
      <c r="DK7" s="25">
        <v>46.8</v>
      </c>
      <c r="DL7" s="25">
        <v>48.02</v>
      </c>
      <c r="DM7" s="25">
        <v>48.87</v>
      </c>
      <c r="DN7" s="25">
        <v>49.92</v>
      </c>
      <c r="DO7" s="25">
        <v>50.63</v>
      </c>
      <c r="DP7" s="25">
        <v>51.29</v>
      </c>
      <c r="DQ7" s="25">
        <v>52.2</v>
      </c>
      <c r="DR7" s="25">
        <v>51.51</v>
      </c>
      <c r="DS7" s="25">
        <v>23.09</v>
      </c>
      <c r="DT7" s="25">
        <v>22.09</v>
      </c>
      <c r="DU7" s="25">
        <v>21.1</v>
      </c>
      <c r="DV7" s="25">
        <v>19.510000000000002</v>
      </c>
      <c r="DW7" s="25">
        <v>17.95</v>
      </c>
      <c r="DX7" s="25">
        <v>14.85</v>
      </c>
      <c r="DY7" s="25">
        <v>16.88</v>
      </c>
      <c r="DZ7" s="25">
        <v>18.28</v>
      </c>
      <c r="EA7" s="25">
        <v>19.61</v>
      </c>
      <c r="EB7" s="25">
        <v>20.73</v>
      </c>
      <c r="EC7" s="25">
        <v>23.75</v>
      </c>
      <c r="ED7" s="25">
        <v>0.92</v>
      </c>
      <c r="EE7" s="25">
        <v>2.2000000000000002</v>
      </c>
      <c r="EF7" s="25">
        <v>1.23</v>
      </c>
      <c r="EG7" s="25">
        <v>1.65</v>
      </c>
      <c r="EH7" s="25">
        <v>1.58</v>
      </c>
      <c r="EI7" s="25">
        <v>0.5</v>
      </c>
      <c r="EJ7" s="25">
        <v>0.52</v>
      </c>
      <c r="EK7" s="25">
        <v>0.53</v>
      </c>
      <c r="EL7" s="25">
        <v>0.48</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2024-01-26T07:37:27Z</cp:lastPrinted>
  <dcterms:created xsi:type="dcterms:W3CDTF">2023-12-05T01:02:48Z</dcterms:created>
  <dcterms:modified xsi:type="dcterms:W3CDTF">2024-02-22T04:44:23Z</dcterms:modified>
  <cp:category/>
</cp:coreProperties>
</file>