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2_霧島市(済，了)\"/>
    </mc:Choice>
  </mc:AlternateContent>
  <workbookProtection workbookAlgorithmName="SHA-512" workbookHashValue="aR+MV9DbVSzOuQ4FxcVrXjj0821L+bAqeKRTG+E9K76dGVzuqK8zgHWFlRTrmQqtzyx3s8bOXpnbq7QsZqBCmA==" workbookSaltValue="me6nHygQch7RANu7IYn3MA=="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<sst xmlns="http://schemas.openxmlformats.org/spreadsheetml/2006/main" count="253" uniqueCount="117">
  <si>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</si>
  <si>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</si>
  <si>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</si>
  <si>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</si>
  <si>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</si>
  <si>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</si>
  <si>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</si>
  <si>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</si>
  <si>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</si>
  <si>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</si>
  <si>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</si>
  <si>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</si>
  <si>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</si>
  <si>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</si>
  <si>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</si>
  <si>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</si>
  <si>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</si>
  <si>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</si>
  <si>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</si>
  <si>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</si>
  <si>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</si>
  <si>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</si>
  <si>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</si>
  <si>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</si>
  <si>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</si>
  <si>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</si>
  <si>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</si>
  <si>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</si>
  <si>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</si>
  <si>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</si>
  <si>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</si>
  <si>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</si>
  <si>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</si>
  <si>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</si>
  <si>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</si>
  <si>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</si>
  <si>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</si>
  <si>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</si>
  <si>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</si>
  <si>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</si>
  <si>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</si>
  <si>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</si>
  <si>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</si>
  <si>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</si>
  <si>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</si>
  <si>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</si>
  <si>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</si>
  <si>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</si>
  <si>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</si>
  <si>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</si>
  <si>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</si>
  <si>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</si>
  <si>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</si>
  <si>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</si>
  <si>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</si>
  <si>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</si>
  <si>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</si>
  <si>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</si>
  <si>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</si>
  <si>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</si>
  <si>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</si>
  <si>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</si>
  <si>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</si>
  <si>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</si>
  <si>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</si>
  <si>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</si>
  <si>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</si>
  <si>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</si>
  <si>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</si>
  <si>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</si>
  <si>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</si>
  <si>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</si>
  <si>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</si>
  <si>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</si>
  <si>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</si>
  <si>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</si>
  <si>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</si>
  <si>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</si>
  <si>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</si>
  <si>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</si>
  <si>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</si>
  <si>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</si>
  <si>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</si>
  <si>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</si>
  <si>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</si>
  <si>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</si>
  <si>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</si>
  <si>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</si>
  <si>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</si>
  <si>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</si>
  <si>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</si>
  <si>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</si>
  <si>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</si>
  <si>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</si>
  <si>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</si>
  <si>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</si>
  <si>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</si>
  <si>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</si>
  <si>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</si>
  <si>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</si>
  <si>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</si>
  <si>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</si>
  <si>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</si>
  <si>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</si>
  <si>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</si>
  <si>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</si>
  <si>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</si>
  <si>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</si>
  <si>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</si>
  <si>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</si>
  <si>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</si>
  <si>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</si>
  <si>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</si>
  <si>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</si>
  <si>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②,③供用開始から27年経過している。すべての数値において類似団体と比較して低い水準であり良好。法定耐用年数が経過した管路や更新した管渠はない。将来の更新に備えて投資計画等の見直しを行うことが必要である。</t>
    <rPh sb="6" eb="10">
      <t>キョウヨウカイシ</t>
    </rPh>
    <rPh sb="14" eb="15">
      <t>ネン</t>
    </rPh>
    <rPh sb="15" eb="17">
      <t>ケイカ</t>
    </rPh>
    <rPh sb="26" eb="28">
      <t>スウチ</t>
    </rPh>
    <rPh sb="32" eb="36">
      <t>ルイジダンタイ</t>
    </rPh>
    <rPh sb="37" eb="39">
      <t>ヒカク</t>
    </rPh>
    <rPh sb="41" eb="42">
      <t>ヒク</t>
    </rPh>
    <rPh sb="43" eb="45">
      <t>スイジュン</t>
    </rPh>
    <rPh sb="48" eb="50">
      <t>リョウコウ</t>
    </rPh>
    <rPh sb="75" eb="77">
      <t>ショウライ</t>
    </rPh>
    <rPh sb="78" eb="80">
      <t>コウシン</t>
    </rPh>
    <rPh sb="81" eb="82">
      <t>ソナ</t>
    </rPh>
    <rPh sb="84" eb="89">
      <t>トウシケイカクトウ</t>
    </rPh>
    <rPh sb="90" eb="92">
      <t>ミナオ</t>
    </rPh>
    <rPh sb="94" eb="95">
      <t>オコナ</t>
    </rPh>
    <rPh sb="99" eb="101">
      <t>ヒツヨウ</t>
    </rPh>
    <phoneticPr fontId="4"/>
  </si>
  <si>
    <t>　本市の汚水処理人口普及率は、全国平均と比べて低い水準にある。また、経営状況は汚水処理原価が使用料単価を上回っており、一般会計からの繰入金に依存している。水洗化率も全国に比べて低い。
R5.4月に使用料を改定した。今後は使用料収入を増加させ、さらに水洗化率の向上、経費削減に努めながら安定した経営を目指す。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77" eb="81">
      <t>スイセンカリツ</t>
    </rPh>
    <rPh sb="82" eb="84">
      <t>ゼンコク</t>
    </rPh>
    <rPh sb="85" eb="86">
      <t>クラ</t>
    </rPh>
    <rPh sb="88" eb="89">
      <t>ヒク</t>
    </rPh>
    <rPh sb="96" eb="97">
      <t>ガツ</t>
    </rPh>
    <rPh sb="98" eb="101">
      <t>シヨウリョウ</t>
    </rPh>
    <rPh sb="102" eb="104">
      <t>カイテイ</t>
    </rPh>
    <rPh sb="107" eb="109">
      <t>コンゴ</t>
    </rPh>
    <rPh sb="110" eb="113">
      <t>シヨウリョウ</t>
    </rPh>
    <rPh sb="113" eb="115">
      <t>シュウニュウ</t>
    </rPh>
    <rPh sb="116" eb="118">
      <t>ゾウカ</t>
    </rPh>
    <rPh sb="124" eb="128">
      <t>スイセンカリツ</t>
    </rPh>
    <rPh sb="129" eb="131">
      <t>コウジョウ</t>
    </rPh>
    <rPh sb="132" eb="136">
      <t>ケイヒサクゲン</t>
    </rPh>
    <rPh sb="137" eb="138">
      <t>ツト</t>
    </rPh>
    <rPh sb="142" eb="144">
      <t>アンテイ</t>
    </rPh>
    <rPh sb="146" eb="148">
      <t>ケイエイ</t>
    </rPh>
    <rPh sb="149" eb="151">
      <t>メザ</t>
    </rPh>
    <phoneticPr fontId="4"/>
  </si>
  <si>
    <r>
      <rPr>
        <sz val="10.5"/>
        <rFont val="ＭＳ ゴシック"/>
        <family val="3"/>
        <charset val="128"/>
      </rPr>
      <t>①当該値は100％以上であり、良好な水準だが、一般会計からの繰り入れに依存している状況である。R5.4月から使用料改定を行い、使用料単価を94円/㎥から125円/㎥に改定した。収入の確保と併せて維持管理費削減や水洗化率の向上の取り組みを強化し安定した経営を目指す。</t>
    </r>
    <r>
      <rPr>
        <sz val="10.5"/>
        <color rgb="FFFF0000"/>
        <rFont val="ＭＳ ゴシック"/>
        <family val="3"/>
        <charset val="128"/>
      </rPr>
      <t xml:space="preserve">
</t>
    </r>
    <r>
      <rPr>
        <sz val="10.5"/>
        <rFont val="ＭＳ ゴシック"/>
        <family val="3"/>
        <charset val="128"/>
      </rPr>
      <t>②累積欠損金は発生しておらず健全である。
③当該値は100％未満であるが、流動負債の約64％を企業債償還が占めており、償還金の原資は使用料収入等により得ることを予定しているため支払能力がないものではない。
④類似団体と比較すると低い(良い)傾向、全国平均との比較では高い(悪い)傾向にある。企業債残高は減少傾向であり、R5.4月に使用料改定を行うなど経営改善を図っている。</t>
    </r>
    <r>
      <rPr>
        <sz val="10.5"/>
        <color rgb="FFFF0000"/>
        <rFont val="ＭＳ ゴシック"/>
        <family val="3"/>
        <charset val="128"/>
      </rPr>
      <t xml:space="preserve">
</t>
    </r>
    <r>
      <rPr>
        <sz val="10.5"/>
        <rFont val="ＭＳ ゴシック"/>
        <family val="3"/>
        <charset val="128"/>
      </rPr>
      <t>⑤,⑥当該値は類似団体や全国平均と比べて低い水準である。使用料で費用を賄い切れていないことから、R5.4月に使用料改定を行った。今後も更なる歳入の確保と維持管理費の削減や接続率の向上により有収水量を増加させる取組が必要である。</t>
    </r>
    <r>
      <rPr>
        <sz val="10.5"/>
        <color rgb="FFFF0000"/>
        <rFont val="ＭＳ ゴシック"/>
        <family val="3"/>
        <charset val="128"/>
      </rPr>
      <t xml:space="preserve">
</t>
    </r>
    <r>
      <rPr>
        <sz val="10.5"/>
        <rFont val="ＭＳ ゴシック"/>
        <family val="3"/>
        <charset val="128"/>
      </rPr>
      <t>⑦類似団体や全国平均と比較して高い水準にあり良好である。水洗化率の向上に努め施設の遊休状態がないようにすることが必要であり計画に沿った整備の最中である。</t>
    </r>
    <r>
      <rPr>
        <sz val="10.5"/>
        <color rgb="FFFF0000"/>
        <rFont val="ＭＳ ゴシック"/>
        <family val="3"/>
        <charset val="128"/>
      </rPr>
      <t xml:space="preserve">
</t>
    </r>
    <r>
      <rPr>
        <sz val="10.5"/>
        <rFont val="ＭＳ ゴシック"/>
        <family val="3"/>
        <charset val="128"/>
      </rPr>
      <t>⑧水洗化率は類似団体との比較では高い水準であるが、全国と比較して低い水準にある。安定した経営のため広報等で水洗化促進を強化する必要がある。</t>
    </r>
    <rPh sb="51" eb="52">
      <t>ガツ</t>
    </rPh>
    <rPh sb="57" eb="59">
      <t>カイテイ</t>
    </rPh>
    <rPh sb="60" eb="61">
      <t>オコナ</t>
    </rPh>
    <rPh sb="63" eb="66">
      <t>シヨウリョウ</t>
    </rPh>
    <rPh sb="66" eb="68">
      <t>タンカ</t>
    </rPh>
    <rPh sb="71" eb="72">
      <t>エン</t>
    </rPh>
    <rPh sb="79" eb="80">
      <t>エン</t>
    </rPh>
    <rPh sb="83" eb="85">
      <t>カイテイ</t>
    </rPh>
    <rPh sb="88" eb="90">
      <t>シュウニュウ</t>
    </rPh>
    <rPh sb="91" eb="93">
      <t>カクホ</t>
    </rPh>
    <rPh sb="94" eb="95">
      <t>アワ</t>
    </rPh>
    <rPh sb="140" eb="142">
      <t>ハッセイ</t>
    </rPh>
    <rPh sb="147" eb="149">
      <t>ケンゼン</t>
    </rPh>
    <rPh sb="242" eb="244">
      <t>ヒカク</t>
    </rPh>
    <rPh sb="247" eb="248">
      <t>ヒク</t>
    </rPh>
    <rPh sb="250" eb="251">
      <t>ヨ</t>
    </rPh>
    <rPh sb="253" eb="255">
      <t>ケイコウ</t>
    </rPh>
    <rPh sb="269" eb="270">
      <t>ワル</t>
    </rPh>
    <rPh sb="272" eb="274">
      <t>ケイコウ</t>
    </rPh>
    <rPh sb="296" eb="297">
      <t>ツキ</t>
    </rPh>
    <rPh sb="301" eb="303">
      <t>カイテイ</t>
    </rPh>
    <rPh sb="304" eb="305">
      <t>オコナ</t>
    </rPh>
    <rPh sb="308" eb="310">
      <t>ケイエイ</t>
    </rPh>
    <rPh sb="310" eb="312">
      <t>カイゼン</t>
    </rPh>
    <rPh sb="313" eb="314">
      <t>ハカ</t>
    </rPh>
    <rPh sb="384" eb="386">
      <t>コンゴ</t>
    </rPh>
    <rPh sb="387" eb="388">
      <t>サラ</t>
    </rPh>
    <rPh sb="390" eb="392">
      <t>サイニュウ</t>
    </rPh>
    <rPh sb="393" eb="395">
      <t>カクホ</t>
    </rPh>
    <rPh sb="396" eb="401">
      <t>イジカンリヒ</t>
    </rPh>
    <rPh sb="402" eb="404">
      <t>サクゲン</t>
    </rPh>
    <rPh sb="405" eb="408">
      <t>セツゾクリツ</t>
    </rPh>
    <rPh sb="409" eb="411">
      <t>コウジョウ</t>
    </rPh>
    <rPh sb="414" eb="418">
      <t>ユウシュウスイリョウ</t>
    </rPh>
    <rPh sb="419" eb="421">
      <t>ゾウカ</t>
    </rPh>
    <rPh sb="424" eb="426">
      <t>トリクミ</t>
    </rPh>
    <rPh sb="427" eb="429">
      <t>ヒツヨウ</t>
    </rPh>
    <rPh sb="462" eb="466">
      <t>スイセンカリツ</t>
    </rPh>
    <rPh sb="467" eb="469">
      <t>コウジョウ</t>
    </rPh>
    <rPh sb="470" eb="471">
      <t>ツト</t>
    </rPh>
    <rPh sb="472" eb="474">
      <t>シセツ</t>
    </rPh>
    <rPh sb="475" eb="479">
      <t>ユウキュウジョウタイ</t>
    </rPh>
    <rPh sb="490" eb="492">
      <t>ヒツヨウ</t>
    </rPh>
    <rPh sb="495" eb="497">
      <t>ケイカク</t>
    </rPh>
    <rPh sb="498" eb="499">
      <t>ソ</t>
    </rPh>
    <rPh sb="501" eb="503">
      <t>セイビ</t>
    </rPh>
    <rPh sb="504" eb="506">
      <t>サイチュウ</t>
    </rPh>
    <rPh sb="523" eb="525">
      <t>ヒカク</t>
    </rPh>
    <rPh sb="527" eb="528">
      <t>タカ</t>
    </rPh>
    <rPh sb="574" eb="5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</si>
</sst>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rgb="FFFF0000"/>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formatCode="#,##0.00;&quot;△&quot;#,##0.00;&quot;-&quot;">
                  <c:v>0.39</c:v>
                </c:pt>
                <c:pt idx="3" formatCode="#,##0.00;&quot;△&quot;#,##0.00;&quot;-&quot;">
                  <c:v>0.38</c:v>
                </c:pt>
                <c:pt idx="4" formatCode="#,##0.00;&quot;△&quot;#,##0.00;&quot;-&quot;">
                  <c:v>0.46</c:v>
                </c:pt>
              </c:numCache>
            </c:numRef>
          </c:val>
          <c:extLst>
            <c:ext xmlns:c16="http://schemas.microsoft.com/office/drawing/2014/chart" uri="{C3380CC4-5D6E-409C-BE32-E72D297353CC}">
              <c16:uniqueId val="{00000000-2773-4745-AD14-E3219F6E3D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0.15</c:v>
                </c:pt>
                <c:pt idx="3">
                  <c:v>0.06</c:v>
                </c:pt>
                <c:pt idx="4">
                  <c:v>0.09</c:v>
                </c:pt>
              </c:numCache>
            </c:numRef>
          </c:val>
          <c:smooth val="0"/>
          <c:extLst>
            <c:ext xmlns:c16="http://schemas.microsoft.com/office/drawing/2014/chart" uri="{C3380CC4-5D6E-409C-BE32-E72D297353CC}">
              <c16:uniqueId val="{00000001-2773-4745-AD14-E3219F6E3D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69.989999999999995</c:v>
                </c:pt>
                <c:pt idx="2">
                  <c:v>77.180000000000007</c:v>
                </c:pt>
                <c:pt idx="3">
                  <c:v>70.39</c:v>
                </c:pt>
                <c:pt idx="4">
                  <c:v>83.65</c:v>
                </c:pt>
              </c:numCache>
            </c:numRef>
          </c:val>
          <c:extLst>
            <c:ext xmlns:c16="http://schemas.microsoft.com/office/drawing/2014/chart" uri="{C3380CC4-5D6E-409C-BE32-E72D297353CC}">
              <c16:uniqueId val="{00000000-7A9C-4054-9264-DF6007F8B4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61.4</c:v>
                </c:pt>
                <c:pt idx="2">
                  <c:v>61.51</c:v>
                </c:pt>
                <c:pt idx="3">
                  <c:v>51.2</c:v>
                </c:pt>
                <c:pt idx="4">
                  <c:v>57.32</c:v>
                </c:pt>
              </c:numCache>
            </c:numRef>
          </c:val>
          <c:smooth val="0"/>
          <c:extLst>
            <c:ext xmlns:c16="http://schemas.microsoft.com/office/drawing/2014/chart" uri="{C3380CC4-5D6E-409C-BE32-E72D297353CC}">
              <c16:uniqueId val="{00000001-7A9C-4054-9264-DF6007F8B4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87.06</c:v>
                </c:pt>
                <c:pt idx="2">
                  <c:v>85.18</c:v>
                </c:pt>
                <c:pt idx="3">
                  <c:v>85.67</c:v>
                </c:pt>
                <c:pt idx="4">
                  <c:v>86.45</c:v>
                </c:pt>
              </c:numCache>
            </c:numRef>
          </c:val>
          <c:extLst>
            <c:ext xmlns:c16="http://schemas.microsoft.com/office/drawing/2014/chart" uri="{C3380CC4-5D6E-409C-BE32-E72D297353CC}">
              <c16:uniqueId val="{00000000-B48D-43E2-953B-BE2492F0B4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86.28</c:v>
                </c:pt>
                <c:pt idx="2">
                  <c:v>85.82</c:v>
                </c:pt>
                <c:pt idx="3">
                  <c:v>85.03</c:v>
                </c:pt>
                <c:pt idx="4">
                  <c:v>85.96</c:v>
                </c:pt>
              </c:numCache>
            </c:numRef>
          </c:val>
          <c:smooth val="0"/>
          <c:extLst>
            <c:ext xmlns:c16="http://schemas.microsoft.com/office/drawing/2014/chart" uri="{C3380CC4-5D6E-409C-BE32-E72D297353CC}">
              <c16:uniqueId val="{00000001-B48D-43E2-953B-BE2492F0B4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113.04</c:v>
                </c:pt>
                <c:pt idx="2">
                  <c:v>108.46</c:v>
                </c:pt>
                <c:pt idx="3">
                  <c:v>145.03</c:v>
                </c:pt>
                <c:pt idx="4">
                  <c:v>116.55</c:v>
                </c:pt>
              </c:numCache>
            </c:numRef>
          </c:val>
          <c:extLst>
            <c:ext xmlns:c16="http://schemas.microsoft.com/office/drawing/2014/chart" uri="{C3380CC4-5D6E-409C-BE32-E72D297353CC}">
              <c16:uniqueId val="{00000000-6C5C-49F7-95DE-00BBD8D713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107.15</c:v>
                </c:pt>
                <c:pt idx="2">
                  <c:v>109.91</c:v>
                </c:pt>
                <c:pt idx="3">
                  <c:v>108.61</c:v>
                </c:pt>
                <c:pt idx="4">
                  <c:v>109.58</c:v>
                </c:pt>
              </c:numCache>
            </c:numRef>
          </c:val>
          <c:smooth val="0"/>
          <c:extLst>
            <c:ext xmlns:c16="http://schemas.microsoft.com/office/drawing/2014/chart" uri="{C3380CC4-5D6E-409C-BE32-E72D297353CC}">
              <c16:uniqueId val="{00000001-6C5C-49F7-95DE-00BBD8D713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3.76</c:v>
                </c:pt>
                <c:pt idx="2">
                  <c:v>6.95</c:v>
                </c:pt>
                <c:pt idx="3">
                  <c:v>10.01</c:v>
                </c:pt>
                <c:pt idx="4">
                  <c:v>13.04</c:v>
                </c:pt>
              </c:numCache>
            </c:numRef>
          </c:val>
          <c:extLst>
            <c:ext xmlns:c16="http://schemas.microsoft.com/office/drawing/2014/chart" uri="{C3380CC4-5D6E-409C-BE32-E72D297353CC}">
              <c16:uniqueId val="{00000000-10C3-4C0F-B6A5-ED5DB55707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17.239999999999998</c:v>
                </c:pt>
                <c:pt idx="2">
                  <c:v>15.29</c:v>
                </c:pt>
                <c:pt idx="3">
                  <c:v>17.809999999999999</c:v>
                </c:pt>
                <c:pt idx="4">
                  <c:v>19.96</c:v>
                </c:pt>
              </c:numCache>
            </c:numRef>
          </c:val>
          <c:smooth val="0"/>
          <c:extLst>
            <c:ext xmlns:c16="http://schemas.microsoft.com/office/drawing/2014/chart" uri="{C3380CC4-5D6E-409C-BE32-E72D297353CC}">
              <c16:uniqueId val="{00000001-10C3-4C0F-B6A5-ED5DB55707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AF7-4DB8-AC03-7199815AE1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0.11</c:v>
                </c:pt>
                <c:pt idx="2">
                  <c:v>0.11</c:v>
                </c:pt>
                <c:pt idx="3">
                  <c:v>0.64</c:v>
                </c:pt>
                <c:pt idx="4">
                  <c:v>0.83</c:v>
                </c:pt>
              </c:numCache>
            </c:numRef>
          </c:val>
          <c:smooth val="0"/>
          <c:extLst>
            <c:ext xmlns:c16="http://schemas.microsoft.com/office/drawing/2014/chart" uri="{C3380CC4-5D6E-409C-BE32-E72D297353CC}">
              <c16:uniqueId val="{00000001-CAF7-4DB8-AC03-7199815AE1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AC3-4B8E-84BB-628B451102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15.68</c:v>
                </c:pt>
                <c:pt idx="2">
                  <c:v>9.42</c:v>
                </c:pt>
                <c:pt idx="3">
                  <c:v>11.49</c:v>
                </c:pt>
                <c:pt idx="4">
                  <c:v>5.35</c:v>
                </c:pt>
              </c:numCache>
            </c:numRef>
          </c:val>
          <c:smooth val="0"/>
          <c:extLst>
            <c:ext xmlns:c16="http://schemas.microsoft.com/office/drawing/2014/chart" uri="{C3380CC4-5D6E-409C-BE32-E72D297353CC}">
              <c16:uniqueId val="{00000001-6AC3-4B8E-84BB-628B451102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33.909999999999997</c:v>
                </c:pt>
                <c:pt idx="2">
                  <c:v>43.57</c:v>
                </c:pt>
                <c:pt idx="3">
                  <c:v>62.61</c:v>
                </c:pt>
                <c:pt idx="4">
                  <c:v>61.73</c:v>
                </c:pt>
              </c:numCache>
            </c:numRef>
          </c:val>
          <c:extLst>
            <c:ext xmlns:c16="http://schemas.microsoft.com/office/drawing/2014/chart" uri="{C3380CC4-5D6E-409C-BE32-E72D297353CC}">
              <c16:uniqueId val="{00000000-4BB1-4F9A-BD7B-A30105CEEA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46.82</c:v>
                </c:pt>
                <c:pt idx="2">
                  <c:v>47.61</c:v>
                </c:pt>
                <c:pt idx="3">
                  <c:v>52.69</c:v>
                </c:pt>
                <c:pt idx="4">
                  <c:v>59.45</c:v>
                </c:pt>
              </c:numCache>
            </c:numRef>
          </c:val>
          <c:smooth val="0"/>
          <c:extLst>
            <c:ext xmlns:c16="http://schemas.microsoft.com/office/drawing/2014/chart" uri="{C3380CC4-5D6E-409C-BE32-E72D297353CC}">
              <c16:uniqueId val="{00000001-4BB1-4F9A-BD7B-A30105CEEA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1739.48</c:v>
                </c:pt>
                <c:pt idx="2">
                  <c:v>1460.76</c:v>
                </c:pt>
                <c:pt idx="3">
                  <c:v>777.81</c:v>
                </c:pt>
                <c:pt idx="4">
                  <c:v>729</c:v>
                </c:pt>
              </c:numCache>
            </c:numRef>
          </c:val>
          <c:extLst>
            <c:ext xmlns:c16="http://schemas.microsoft.com/office/drawing/2014/chart" uri="{C3380CC4-5D6E-409C-BE32-E72D297353CC}">
              <c16:uniqueId val="{00000000-98F8-4E47-933C-AF34C7AA6D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1028.05</c:v>
                </c:pt>
                <c:pt idx="2">
                  <c:v>1092.22</c:v>
                </c:pt>
                <c:pt idx="3">
                  <c:v>998.38</c:v>
                </c:pt>
                <c:pt idx="4">
                  <c:v>925.32</c:v>
                </c:pt>
              </c:numCache>
            </c:numRef>
          </c:val>
          <c:smooth val="0"/>
          <c:extLst>
            <c:ext xmlns:c16="http://schemas.microsoft.com/office/drawing/2014/chart" uri="{C3380CC4-5D6E-409C-BE32-E72D297353CC}">
              <c16:uniqueId val="{00000001-98F8-4E47-933C-AF34C7AA6D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111.07</c:v>
                </c:pt>
                <c:pt idx="2">
                  <c:v>64.540000000000006</c:v>
                </c:pt>
                <c:pt idx="3">
                  <c:v>70.63</c:v>
                </c:pt>
                <c:pt idx="4">
                  <c:v>91.75</c:v>
                </c:pt>
              </c:numCache>
            </c:numRef>
          </c:val>
          <c:extLst>
            <c:ext xmlns:c16="http://schemas.microsoft.com/office/drawing/2014/chart" uri="{C3380CC4-5D6E-409C-BE32-E72D297353CC}">
              <c16:uniqueId val="{00000000-FABC-403E-B124-9F247605F9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94.73</c:v>
                </c:pt>
                <c:pt idx="2">
                  <c:v>97.53</c:v>
                </c:pt>
                <c:pt idx="3">
                  <c:v>95.92</c:v>
                </c:pt>
                <c:pt idx="4">
                  <c:v>96.98</c:v>
                </c:pt>
              </c:numCache>
            </c:numRef>
          </c:val>
          <c:smooth val="0"/>
          <c:extLst>
            <c:ext xmlns:c16="http://schemas.microsoft.com/office/drawing/2014/chart" uri="{C3380CC4-5D6E-409C-BE32-E72D297353CC}">
              <c16:uniqueId val="{00000001-FABC-403E-B124-9F247605F9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85.38</c:v>
                </c:pt>
                <c:pt idx="2">
                  <c:v>145.79</c:v>
                </c:pt>
                <c:pt idx="3">
                  <c:v>133.65</c:v>
                </c:pt>
                <c:pt idx="4">
                  <c:v>103.25</c:v>
                </c:pt>
              </c:numCache>
            </c:numRef>
          </c:val>
          <c:extLst>
            <c:ext xmlns:c16="http://schemas.microsoft.com/office/drawing/2014/chart" uri="{C3380CC4-5D6E-409C-BE32-E72D297353CC}">
              <c16:uniqueId val="{00000000-D728-4886-94B4-2D5D1E7406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160.91</c:v>
                </c:pt>
                <c:pt idx="2">
                  <c:v>155.83000000000001</c:v>
                </c:pt>
                <c:pt idx="3">
                  <c:v>156.75</c:v>
                </c:pt>
                <c:pt idx="4">
                  <c:v>153.54</c:v>
                </c:pt>
              </c:numCache>
            </c:numRef>
          </c:val>
          <c:smooth val="0"/>
          <c:extLst>
            <c:ext xmlns:c16="http://schemas.microsoft.com/office/drawing/2014/chart" uri="{C3380CC4-5D6E-409C-BE32-E72D297353CC}">
              <c16:uniqueId val="{00000001-D728-4886-94B4-2D5D1E7406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霧島市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Bd2</v>
      </c>
      <c r="X8" s="71"/>
      <c r="Y8" s="71"/>
      <c r="Z8" s="71"/>
      <c r="AA8" s="71"/>
      <c r="AB8" s="71"/>
      <c r="AC8" s="71"/>
      <c r="AD8" s="72" t="str">
        <f>データ!$M$6</f>
        <v>非設置</v>
      </c>
      <c r="AE8" s="72"/>
      <c r="AF8" s="72"/>
      <c r="AG8" s="72"/>
      <c r="AH8" s="72"/>
      <c r="AI8" s="72"/>
      <c r="AJ8" s="72"/>
      <c r="AK8" s="3"/>
      <c r="AL8" s="45">
        <f>データ!S6</f>
        <v>124751</v>
      </c>
      <c r="AM8" s="45"/>
      <c r="AN8" s="45"/>
      <c r="AO8" s="45"/>
      <c r="AP8" s="45"/>
      <c r="AQ8" s="45"/>
      <c r="AR8" s="45"/>
      <c r="AS8" s="45"/>
      <c r="AT8" s="46">
        <f>データ!T6</f>
        <v>603.16999999999996</v>
      </c>
      <c r="AU8" s="46"/>
      <c r="AV8" s="46"/>
      <c r="AW8" s="46"/>
      <c r="AX8" s="46"/>
      <c r="AY8" s="46"/>
      <c r="AZ8" s="46"/>
      <c r="BA8" s="46"/>
      <c r="BB8" s="46">
        <f>データ!U6</f>
        <v>206.83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67.64</v>
      </c>
      <c r="J10" s="46"/>
      <c r="K10" s="46"/>
      <c r="L10" s="46"/>
      <c r="M10" s="46"/>
      <c r="N10" s="46"/>
      <c r="O10" s="46"/>
      <c r="P10" s="46">
        <f>データ!P6</f>
        <v>33.29</v>
      </c>
      <c r="Q10" s="46"/>
      <c r="R10" s="46"/>
      <c r="S10" s="46"/>
      <c r="T10" s="46"/>
      <c r="U10" s="46"/>
      <c r="V10" s="46"/>
      <c r="W10" s="46">
        <f>データ!Q6</f>
        <v>75.16</v>
      </c>
      <c r="X10" s="46"/>
      <c r="Y10" s="46"/>
      <c r="Z10" s="46"/>
      <c r="AA10" s="46"/>
      <c r="AB10" s="46"/>
      <c r="AC10" s="46"/>
      <c r="AD10" s="45">
        <f>データ!R6</f>
        <v>1815</v>
      </c>
      <c r="AE10" s="45"/>
      <c r="AF10" s="45"/>
      <c r="AG10" s="45"/>
      <c r="AH10" s="45"/>
      <c r="AI10" s="45"/>
      <c r="AJ10" s="45"/>
      <c r="AK10" s="2"/>
      <c r="AL10" s="45">
        <f>データ!V6</f>
        <v>41315</v>
      </c>
      <c r="AM10" s="45"/>
      <c r="AN10" s="45"/>
      <c r="AO10" s="45"/>
      <c r="AP10" s="45"/>
      <c r="AQ10" s="45"/>
      <c r="AR10" s="45"/>
      <c r="AS10" s="45"/>
      <c r="AT10" s="46">
        <f>データ!W6</f>
        <v>9.02</v>
      </c>
      <c r="AU10" s="46"/>
      <c r="AV10" s="46"/>
      <c r="AW10" s="46"/>
      <c r="AX10" s="46"/>
      <c r="AY10" s="46"/>
      <c r="AZ10" s="46"/>
      <c r="BA10" s="46"/>
      <c r="BB10" s="46">
        <f>データ!X6</f>
        <v>4580.38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BLUOpMbV41cUdLCKVmvZFqxJI00HrqO0ye8ymyD2X/G0qaJtJZtQK29FT+w5zgmqcNj7SnmuSZmngZ96C2+vQ==" saltValue="MabLuqOXiCSBGWYNJLfV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462187</v>
      </c>
      <c r="D6" s="19">
        <f t="shared" si="3"/>
        <v>46</v>
      </c>
      <c r="E6" s="19">
        <f t="shared" si="3"/>
        <v>17</v>
      </c>
      <c r="F6" s="19">
        <f t="shared" si="3"/>
        <v>1</v>
      </c>
      <c r="G6" s="19">
        <f t="shared" si="3"/>
        <v>0</v>
      </c>
      <c r="H6" s="19" t="str">
        <f t="shared" si="3"/>
        <v>鹿児島県　霧島市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67.64</v>
      </c>
      <c r="P6" s="20">
        <f t="shared" si="3"/>
        <v>33.29</v>
      </c>
      <c r="Q6" s="20">
        <f t="shared" si="3"/>
        <v>75.16</v>
      </c>
      <c r="R6" s="20">
        <f t="shared" si="3"/>
        <v>1815</v>
      </c>
      <c r="S6" s="20">
        <f t="shared" si="3"/>
        <v>124751</v>
      </c>
      <c r="T6" s="20">
        <f t="shared" si="3"/>
        <v>603.16999999999996</v>
      </c>
      <c r="U6" s="20">
        <f t="shared" si="3"/>
        <v>206.83</v>
      </c>
      <c r="V6" s="20">
        <f t="shared" si="3"/>
        <v>41315</v>
      </c>
      <c r="W6" s="20">
        <f t="shared" si="3"/>
        <v>9.02</v>
      </c>
      <c r="X6" s="20">
        <f t="shared" si="3"/>
        <v>4580.38</v>
      </c>
      <c r="Y6" s="21" t="str">
        <f>IF(Y7="",NA(),Y7)</f>
        <v>-</v>
      </c>
      <c r="Z6" s="21">
        <f t="shared" ref="Z6:AH6" si="4">IF(Z7="",NA(),Z7)</f>
        <v>113.04</v>
      </c>
      <c r="AA6" s="21">
        <f t="shared" si="4"/>
        <v>108.46</v>
      </c>
      <c r="AB6" s="21">
        <f t="shared" si="4"/>
        <v>145.03</v>
      </c>
      <c r="AC6" s="21">
        <f t="shared" si="4"/>
        <v>116.55</v>
      </c>
      <c r="AD6" s="21" t="str">
        <f t="shared" si="4"/>
        <v>-</v>
      </c>
      <c r="AE6" s="21">
        <f t="shared" si="4"/>
        <v>107.15</v>
      </c>
      <c r="AF6" s="21">
        <f t="shared" si="4"/>
        <v>109.91</v>
      </c>
      <c r="AG6" s="21">
        <f t="shared" si="4"/>
        <v>108.61</v>
      </c>
      <c r="AH6" s="21">
        <f t="shared" si="4"/>
        <v>109.58</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15.68</v>
      </c>
      <c r="AQ6" s="21">
        <f t="shared" si="5"/>
        <v>9.42</v>
      </c>
      <c r="AR6" s="21">
        <f t="shared" si="5"/>
        <v>11.49</v>
      </c>
      <c r="AS6" s="21">
        <f t="shared" si="5"/>
        <v>5.35</v>
      </c>
      <c r="AT6" s="20" t="str">
        <f>IF(AT7="","",IF(AT7="-","【-】","【"&amp;SUBSTITUTE(TEXT(AT7,"#,##0.00"),"-","△")&amp;"】"))</f>
        <v>【3.15】</v>
      </c>
      <c r="AU6" s="21" t="str">
        <f>IF(AU7="",NA(),AU7)</f>
        <v>-</v>
      </c>
      <c r="AV6" s="21">
        <f t="shared" ref="AV6:BD6" si="6">IF(AV7="",NA(),AV7)</f>
        <v>33.909999999999997</v>
      </c>
      <c r="AW6" s="21">
        <f t="shared" si="6"/>
        <v>43.57</v>
      </c>
      <c r="AX6" s="21">
        <f t="shared" si="6"/>
        <v>62.61</v>
      </c>
      <c r="AY6" s="21">
        <f t="shared" si="6"/>
        <v>61.73</v>
      </c>
      <c r="AZ6" s="21" t="str">
        <f t="shared" si="6"/>
        <v>-</v>
      </c>
      <c r="BA6" s="21">
        <f t="shared" si="6"/>
        <v>46.82</v>
      </c>
      <c r="BB6" s="21">
        <f t="shared" si="6"/>
        <v>47.61</v>
      </c>
      <c r="BC6" s="21">
        <f t="shared" si="6"/>
        <v>52.69</v>
      </c>
      <c r="BD6" s="21">
        <f t="shared" si="6"/>
        <v>59.45</v>
      </c>
      <c r="BE6" s="20" t="str">
        <f>IF(BE7="","",IF(BE7="-","【-】","【"&amp;SUBSTITUTE(TEXT(BE7,"#,##0.00"),"-","△")&amp;"】"))</f>
        <v>【73.44】</v>
      </c>
      <c r="BF6" s="21" t="str">
        <f>IF(BF7="",NA(),BF7)</f>
        <v>-</v>
      </c>
      <c r="BG6" s="21">
        <f t="shared" ref="BG6:BO6" si="7">IF(BG7="",NA(),BG7)</f>
        <v>1739.48</v>
      </c>
      <c r="BH6" s="21">
        <f t="shared" si="7"/>
        <v>1460.76</v>
      </c>
      <c r="BI6" s="21">
        <f t="shared" si="7"/>
        <v>777.81</v>
      </c>
      <c r="BJ6" s="21">
        <f t="shared" si="7"/>
        <v>729</v>
      </c>
      <c r="BK6" s="21" t="str">
        <f t="shared" si="7"/>
        <v>-</v>
      </c>
      <c r="BL6" s="21">
        <f t="shared" si="7"/>
        <v>1028.05</v>
      </c>
      <c r="BM6" s="21">
        <f t="shared" si="7"/>
        <v>1092.22</v>
      </c>
      <c r="BN6" s="21">
        <f t="shared" si="7"/>
        <v>998.38</v>
      </c>
      <c r="BO6" s="21">
        <f t="shared" si="7"/>
        <v>925.32</v>
      </c>
      <c r="BP6" s="20" t="str">
        <f>IF(BP7="","",IF(BP7="-","【-】","【"&amp;SUBSTITUTE(TEXT(BP7,"#,##0.00"),"-","△")&amp;"】"))</f>
        <v>【652.82】</v>
      </c>
      <c r="BQ6" s="21" t="str">
        <f>IF(BQ7="",NA(),BQ7)</f>
        <v>-</v>
      </c>
      <c r="BR6" s="21">
        <f t="shared" ref="BR6:BZ6" si="8">IF(BR7="",NA(),BR7)</f>
        <v>111.07</v>
      </c>
      <c r="BS6" s="21">
        <f t="shared" si="8"/>
        <v>64.540000000000006</v>
      </c>
      <c r="BT6" s="21">
        <f t="shared" si="8"/>
        <v>70.63</v>
      </c>
      <c r="BU6" s="21">
        <f t="shared" si="8"/>
        <v>91.75</v>
      </c>
      <c r="BV6" s="21" t="str">
        <f t="shared" si="8"/>
        <v>-</v>
      </c>
      <c r="BW6" s="21">
        <f t="shared" si="8"/>
        <v>94.73</v>
      </c>
      <c r="BX6" s="21">
        <f t="shared" si="8"/>
        <v>97.53</v>
      </c>
      <c r="BY6" s="21">
        <f t="shared" si="8"/>
        <v>95.92</v>
      </c>
      <c r="BZ6" s="21">
        <f t="shared" si="8"/>
        <v>96.98</v>
      </c>
      <c r="CA6" s="20" t="str">
        <f>IF(CA7="","",IF(CA7="-","【-】","【"&amp;SUBSTITUTE(TEXT(CA7,"#,##0.00"),"-","△")&amp;"】"))</f>
        <v>【97.61】</v>
      </c>
      <c r="CB6" s="21" t="str">
        <f>IF(CB7="",NA(),CB7)</f>
        <v>-</v>
      </c>
      <c r="CC6" s="21">
        <f t="shared" ref="CC6:CK6" si="9">IF(CC7="",NA(),CC7)</f>
        <v>85.38</v>
      </c>
      <c r="CD6" s="21">
        <f t="shared" si="9"/>
        <v>145.79</v>
      </c>
      <c r="CE6" s="21">
        <f t="shared" si="9"/>
        <v>133.65</v>
      </c>
      <c r="CF6" s="21">
        <f t="shared" si="9"/>
        <v>103.25</v>
      </c>
      <c r="CG6" s="21" t="str">
        <f t="shared" si="9"/>
        <v>-</v>
      </c>
      <c r="CH6" s="21">
        <f t="shared" si="9"/>
        <v>160.91</v>
      </c>
      <c r="CI6" s="21">
        <f t="shared" si="9"/>
        <v>155.83000000000001</v>
      </c>
      <c r="CJ6" s="21">
        <f t="shared" si="9"/>
        <v>156.75</v>
      </c>
      <c r="CK6" s="21">
        <f t="shared" si="9"/>
        <v>153.54</v>
      </c>
      <c r="CL6" s="20" t="str">
        <f>IF(CL7="","",IF(CL7="-","【-】","【"&amp;SUBSTITUTE(TEXT(CL7,"#,##0.00"),"-","△")&amp;"】"))</f>
        <v>【138.29】</v>
      </c>
      <c r="CM6" s="21" t="str">
        <f>IF(CM7="",NA(),CM7)</f>
        <v>-</v>
      </c>
      <c r="CN6" s="21">
        <f t="shared" ref="CN6:CV6" si="10">IF(CN7="",NA(),CN7)</f>
        <v>69.989999999999995</v>
      </c>
      <c r="CO6" s="21">
        <f t="shared" si="10"/>
        <v>77.180000000000007</v>
      </c>
      <c r="CP6" s="21">
        <f t="shared" si="10"/>
        <v>70.39</v>
      </c>
      <c r="CQ6" s="21">
        <f t="shared" si="10"/>
        <v>83.65</v>
      </c>
      <c r="CR6" s="21" t="str">
        <f t="shared" si="10"/>
        <v>-</v>
      </c>
      <c r="CS6" s="21">
        <f t="shared" si="10"/>
        <v>61.4</v>
      </c>
      <c r="CT6" s="21">
        <f t="shared" si="10"/>
        <v>61.51</v>
      </c>
      <c r="CU6" s="21">
        <f t="shared" si="10"/>
        <v>51.2</v>
      </c>
      <c r="CV6" s="21">
        <f t="shared" si="10"/>
        <v>57.32</v>
      </c>
      <c r="CW6" s="20" t="str">
        <f>IF(CW7="","",IF(CW7="-","【-】","【"&amp;SUBSTITUTE(TEXT(CW7,"#,##0.00"),"-","△")&amp;"】"))</f>
        <v>【59.10】</v>
      </c>
      <c r="CX6" s="21" t="str">
        <f>IF(CX7="",NA(),CX7)</f>
        <v>-</v>
      </c>
      <c r="CY6" s="21">
        <f t="shared" ref="CY6:DG6" si="11">IF(CY7="",NA(),CY7)</f>
        <v>87.06</v>
      </c>
      <c r="CZ6" s="21">
        <f t="shared" si="11"/>
        <v>85.18</v>
      </c>
      <c r="DA6" s="21">
        <f t="shared" si="11"/>
        <v>85.67</v>
      </c>
      <c r="DB6" s="21">
        <f t="shared" si="11"/>
        <v>86.45</v>
      </c>
      <c r="DC6" s="21" t="str">
        <f t="shared" si="11"/>
        <v>-</v>
      </c>
      <c r="DD6" s="21">
        <f t="shared" si="11"/>
        <v>86.28</v>
      </c>
      <c r="DE6" s="21">
        <f t="shared" si="11"/>
        <v>85.82</v>
      </c>
      <c r="DF6" s="21">
        <f t="shared" si="11"/>
        <v>85.03</v>
      </c>
      <c r="DG6" s="21">
        <f t="shared" si="11"/>
        <v>85.96</v>
      </c>
      <c r="DH6" s="20" t="str">
        <f>IF(DH7="","",IF(DH7="-","【-】","【"&amp;SUBSTITUTE(TEXT(DH7,"#,##0.00"),"-","△")&amp;"】"))</f>
        <v>【95.82】</v>
      </c>
      <c r="DI6" s="21" t="str">
        <f>IF(DI7="",NA(),DI7)</f>
        <v>-</v>
      </c>
      <c r="DJ6" s="21">
        <f t="shared" ref="DJ6:DR6" si="12">IF(DJ7="",NA(),DJ7)</f>
        <v>3.76</v>
      </c>
      <c r="DK6" s="21">
        <f t="shared" si="12"/>
        <v>6.95</v>
      </c>
      <c r="DL6" s="21">
        <f t="shared" si="12"/>
        <v>10.01</v>
      </c>
      <c r="DM6" s="21">
        <f t="shared" si="12"/>
        <v>13.04</v>
      </c>
      <c r="DN6" s="21" t="str">
        <f t="shared" si="12"/>
        <v>-</v>
      </c>
      <c r="DO6" s="21">
        <f t="shared" si="12"/>
        <v>17.239999999999998</v>
      </c>
      <c r="DP6" s="21">
        <f t="shared" si="12"/>
        <v>15.29</v>
      </c>
      <c r="DQ6" s="21">
        <f t="shared" si="12"/>
        <v>17.809999999999999</v>
      </c>
      <c r="DR6" s="21">
        <f t="shared" si="12"/>
        <v>19.96</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0.11</v>
      </c>
      <c r="EA6" s="21">
        <f t="shared" si="13"/>
        <v>0.11</v>
      </c>
      <c r="EB6" s="21">
        <f t="shared" si="13"/>
        <v>0.64</v>
      </c>
      <c r="EC6" s="21">
        <f t="shared" si="13"/>
        <v>0.83</v>
      </c>
      <c r="ED6" s="20" t="str">
        <f>IF(ED7="","",IF(ED7="-","【-】","【"&amp;SUBSTITUTE(TEXT(ED7,"#,##0.00"),"-","△")&amp;"】"))</f>
        <v>【7.62】</v>
      </c>
      <c r="EE6" s="21" t="str">
        <f>IF(EE7="",NA(),EE7)</f>
        <v>-</v>
      </c>
      <c r="EF6" s="20">
        <f t="shared" ref="EF6:EN6" si="14">IF(EF7="",NA(),EF7)</f>
        <v>0</v>
      </c>
      <c r="EG6" s="21">
        <f t="shared" si="14"/>
        <v>0.39</v>
      </c>
      <c r="EH6" s="21">
        <f t="shared" si="14"/>
        <v>0.38</v>
      </c>
      <c r="EI6" s="21">
        <f t="shared" si="14"/>
        <v>0.46</v>
      </c>
      <c r="EJ6" s="21" t="str">
        <f t="shared" si="14"/>
        <v>-</v>
      </c>
      <c r="EK6" s="21">
        <f t="shared" si="14"/>
        <v>0.12</v>
      </c>
      <c r="EL6" s="21">
        <f t="shared" si="14"/>
        <v>0.15</v>
      </c>
      <c r="EM6" s="21">
        <f t="shared" si="14"/>
        <v>0.06</v>
      </c>
      <c r="EN6" s="21">
        <f t="shared" si="14"/>
        <v>0.09</v>
      </c>
      <c r="EO6" s="20" t="str">
        <f>IF(EO7="","",IF(EO7="-","【-】","【"&amp;SUBSTITUTE(TEXT(EO7,"#,##0.00"),"-","△")&amp;"】"))</f>
        <v>【0.23】</v>
      </c>
    </row>
    <row r="7" spans="1:148" s="22" customFormat="1" x14ac:dyDescent="0.15">
      <c r="A7" s="14"/>
      <c r="B7" s="23">
        <v>2022</v>
      </c>
      <c r="C7" s="23">
        <v>462187</v>
      </c>
      <c r="D7" s="23">
        <v>46</v>
      </c>
      <c r="E7" s="23">
        <v>17</v>
      </c>
      <c r="F7" s="23">
        <v>1</v>
      </c>
      <c r="G7" s="23">
        <v>0</v>
      </c>
      <c r="H7" s="23" t="s">
        <v>96</v>
      </c>
      <c r="I7" s="23" t="s">
        <v>97</v>
      </c>
      <c r="J7" s="23" t="s">
        <v>98</v>
      </c>
      <c r="K7" s="23" t="s">
        <v>99</v>
      </c>
      <c r="L7" s="23" t="s">
        <v>100</v>
      </c>
      <c r="M7" s="23" t="s">
        <v>101</v>
      </c>
      <c r="N7" s="24" t="s">
        <v>102</v>
      </c>
      <c r="O7" s="24">
        <v>67.64</v>
      </c>
      <c r="P7" s="24">
        <v>33.29</v>
      </c>
      <c r="Q7" s="24">
        <v>75.16</v>
      </c>
      <c r="R7" s="24">
        <v>1815</v>
      </c>
      <c r="S7" s="24">
        <v>124751</v>
      </c>
      <c r="T7" s="24">
        <v>603.16999999999996</v>
      </c>
      <c r="U7" s="24">
        <v>206.83</v>
      </c>
      <c r="V7" s="24">
        <v>41315</v>
      </c>
      <c r="W7" s="24">
        <v>9.02</v>
      </c>
      <c r="X7" s="24">
        <v>4580.38</v>
      </c>
      <c r="Y7" s="24" t="s">
        <v>102</v>
      </c>
      <c r="Z7" s="24">
        <v>113.04</v>
      </c>
      <c r="AA7" s="24">
        <v>108.46</v>
      </c>
      <c r="AB7" s="24">
        <v>145.03</v>
      </c>
      <c r="AC7" s="24">
        <v>116.55</v>
      </c>
      <c r="AD7" s="24" t="s">
        <v>102</v>
      </c>
      <c r="AE7" s="24">
        <v>107.15</v>
      </c>
      <c r="AF7" s="24">
        <v>109.91</v>
      </c>
      <c r="AG7" s="24">
        <v>108.61</v>
      </c>
      <c r="AH7" s="24">
        <v>109.58</v>
      </c>
      <c r="AI7" s="24">
        <v>106.11</v>
      </c>
      <c r="AJ7" s="24" t="s">
        <v>102</v>
      </c>
      <c r="AK7" s="24">
        <v>0</v>
      </c>
      <c r="AL7" s="24">
        <v>0</v>
      </c>
      <c r="AM7" s="24">
        <v>0</v>
      </c>
      <c r="AN7" s="24">
        <v>0</v>
      </c>
      <c r="AO7" s="24" t="s">
        <v>102</v>
      </c>
      <c r="AP7" s="24">
        <v>15.68</v>
      </c>
      <c r="AQ7" s="24">
        <v>9.42</v>
      </c>
      <c r="AR7" s="24">
        <v>11.49</v>
      </c>
      <c r="AS7" s="24">
        <v>5.35</v>
      </c>
      <c r="AT7" s="24">
        <v>3.15</v>
      </c>
      <c r="AU7" s="24" t="s">
        <v>102</v>
      </c>
      <c r="AV7" s="24">
        <v>33.909999999999997</v>
      </c>
      <c r="AW7" s="24">
        <v>43.57</v>
      </c>
      <c r="AX7" s="24">
        <v>62.61</v>
      </c>
      <c r="AY7" s="24">
        <v>61.73</v>
      </c>
      <c r="AZ7" s="24" t="s">
        <v>102</v>
      </c>
      <c r="BA7" s="24">
        <v>46.82</v>
      </c>
      <c r="BB7" s="24">
        <v>47.61</v>
      </c>
      <c r="BC7" s="24">
        <v>52.69</v>
      </c>
      <c r="BD7" s="24">
        <v>59.45</v>
      </c>
      <c r="BE7" s="24">
        <v>73.44</v>
      </c>
      <c r="BF7" s="24" t="s">
        <v>102</v>
      </c>
      <c r="BG7" s="24">
        <v>1739.48</v>
      </c>
      <c r="BH7" s="24">
        <v>1460.76</v>
      </c>
      <c r="BI7" s="24">
        <v>777.81</v>
      </c>
      <c r="BJ7" s="24">
        <v>729</v>
      </c>
      <c r="BK7" s="24" t="s">
        <v>102</v>
      </c>
      <c r="BL7" s="24">
        <v>1028.05</v>
      </c>
      <c r="BM7" s="24">
        <v>1092.22</v>
      </c>
      <c r="BN7" s="24">
        <v>998.38</v>
      </c>
      <c r="BO7" s="24">
        <v>925.32</v>
      </c>
      <c r="BP7" s="24">
        <v>652.82000000000005</v>
      </c>
      <c r="BQ7" s="24" t="s">
        <v>102</v>
      </c>
      <c r="BR7" s="24">
        <v>111.07</v>
      </c>
      <c r="BS7" s="24">
        <v>64.540000000000006</v>
      </c>
      <c r="BT7" s="24">
        <v>70.63</v>
      </c>
      <c r="BU7" s="24">
        <v>91.75</v>
      </c>
      <c r="BV7" s="24" t="s">
        <v>102</v>
      </c>
      <c r="BW7" s="24">
        <v>94.73</v>
      </c>
      <c r="BX7" s="24">
        <v>97.53</v>
      </c>
      <c r="BY7" s="24">
        <v>95.92</v>
      </c>
      <c r="BZ7" s="24">
        <v>96.98</v>
      </c>
      <c r="CA7" s="24">
        <v>97.61</v>
      </c>
      <c r="CB7" s="24" t="s">
        <v>102</v>
      </c>
      <c r="CC7" s="24">
        <v>85.38</v>
      </c>
      <c r="CD7" s="24">
        <v>145.79</v>
      </c>
      <c r="CE7" s="24">
        <v>133.65</v>
      </c>
      <c r="CF7" s="24">
        <v>103.25</v>
      </c>
      <c r="CG7" s="24" t="s">
        <v>102</v>
      </c>
      <c r="CH7" s="24">
        <v>160.91</v>
      </c>
      <c r="CI7" s="24">
        <v>155.83000000000001</v>
      </c>
      <c r="CJ7" s="24">
        <v>156.75</v>
      </c>
      <c r="CK7" s="24">
        <v>153.54</v>
      </c>
      <c r="CL7" s="24">
        <v>138.29</v>
      </c>
      <c r="CM7" s="24" t="s">
        <v>102</v>
      </c>
      <c r="CN7" s="24">
        <v>69.989999999999995</v>
      </c>
      <c r="CO7" s="24">
        <v>77.180000000000007</v>
      </c>
      <c r="CP7" s="24">
        <v>70.39</v>
      </c>
      <c r="CQ7" s="24">
        <v>83.65</v>
      </c>
      <c r="CR7" s="24" t="s">
        <v>102</v>
      </c>
      <c r="CS7" s="24">
        <v>61.4</v>
      </c>
      <c r="CT7" s="24">
        <v>61.51</v>
      </c>
      <c r="CU7" s="24">
        <v>51.2</v>
      </c>
      <c r="CV7" s="24">
        <v>57.32</v>
      </c>
      <c r="CW7" s="24">
        <v>59.1</v>
      </c>
      <c r="CX7" s="24" t="s">
        <v>102</v>
      </c>
      <c r="CY7" s="24">
        <v>87.06</v>
      </c>
      <c r="CZ7" s="24">
        <v>85.18</v>
      </c>
      <c r="DA7" s="24">
        <v>85.67</v>
      </c>
      <c r="DB7" s="24">
        <v>86.45</v>
      </c>
      <c r="DC7" s="24" t="s">
        <v>102</v>
      </c>
      <c r="DD7" s="24">
        <v>86.28</v>
      </c>
      <c r="DE7" s="24">
        <v>85.82</v>
      </c>
      <c r="DF7" s="24">
        <v>85.03</v>
      </c>
      <c r="DG7" s="24">
        <v>85.96</v>
      </c>
      <c r="DH7" s="24">
        <v>95.82</v>
      </c>
      <c r="DI7" s="24" t="s">
        <v>102</v>
      </c>
      <c r="DJ7" s="24">
        <v>3.76</v>
      </c>
      <c r="DK7" s="24">
        <v>6.95</v>
      </c>
      <c r="DL7" s="24">
        <v>10.01</v>
      </c>
      <c r="DM7" s="24">
        <v>13.04</v>
      </c>
      <c r="DN7" s="24" t="s">
        <v>102</v>
      </c>
      <c r="DO7" s="24">
        <v>17.239999999999998</v>
      </c>
      <c r="DP7" s="24">
        <v>15.29</v>
      </c>
      <c r="DQ7" s="24">
        <v>17.809999999999999</v>
      </c>
      <c r="DR7" s="24">
        <v>19.96</v>
      </c>
      <c r="DS7" s="24">
        <v>39.74</v>
      </c>
      <c r="DT7" s="24" t="s">
        <v>102</v>
      </c>
      <c r="DU7" s="24">
        <v>0</v>
      </c>
      <c r="DV7" s="24">
        <v>0</v>
      </c>
      <c r="DW7" s="24">
        <v>0</v>
      </c>
      <c r="DX7" s="24">
        <v>0</v>
      </c>
      <c r="DY7" s="24" t="s">
        <v>102</v>
      </c>
      <c r="DZ7" s="24">
        <v>0.11</v>
      </c>
      <c r="EA7" s="24">
        <v>0.11</v>
      </c>
      <c r="EB7" s="24">
        <v>0.64</v>
      </c>
      <c r="EC7" s="24">
        <v>0.83</v>
      </c>
      <c r="ED7" s="24">
        <v>7.62</v>
      </c>
      <c r="EE7" s="24" t="s">
        <v>102</v>
      </c>
      <c r="EF7" s="24">
        <v>0</v>
      </c>
      <c r="EG7" s="24">
        <v>0.39</v>
      </c>
      <c r="EH7" s="24">
        <v>0.38</v>
      </c>
      <c r="EI7" s="24">
        <v>0.46</v>
      </c>
      <c r="EJ7" s="24" t="s">
        <v>102</v>
      </c>
      <c r="EK7" s="24">
        <v>0.12</v>
      </c>
      <c r="EL7" s="24">
        <v>0.15</v>
      </c>
      <c r="EM7" s="24">
        <v>0.06</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2024-01-25T00:45:20Z</cp:lastPrinted>
  <dcterms:created xsi:type="dcterms:W3CDTF">2023-12-12T00:52:25Z</dcterms:created>
  <dcterms:modified xsi:type="dcterms:W3CDTF">2024-02-21T23:57:16Z</dcterms:modified>
  <cp:category/>
</cp:coreProperties>
</file>