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9_薩摩川内市(済，了)\"/>
    </mc:Choice>
  </mc:AlternateContent>
  <workbookProtection workbookAlgorithmName="SHA-512" workbookHashValue="psm++RmhvK3/wWx+Ku40+Y3SExkyeEE5KE9ItwCO2owUlsWlgv1FHLESqyjAJlvKzBju5A0ieTIHezuSo3ES6Q==" workbookSaltValue="L0FFD6AV6no1nKtHl2o+KA=="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T10" i="4"/>
  <c r="W10" i="4"/>
  <c r="P10" i="4"/>
  <c r="B10" i="4"/>
  <c r="BB8" i="4"/>
  <c r="AT8" i="4"/>
  <c r="W8" i="4"/>
  <c r="P8" i="4"/>
  <c r="B8" i="4"/>
  <c r="B6"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<sst xmlns="http://schemas.openxmlformats.org/spreadsheetml/2006/main" count="272" uniqueCount="114">
  <si>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</si>
  <si>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</si>
  <si>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</si>
  <si>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</si>
  <si>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</si>
  <si>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</si>
  <si>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</si>
  <si>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</si>
  <si>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</si>
  <si>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</si>
  <si>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</si>
  <si>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</si>
  <si>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</si>
  <si>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</si>
  <si>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</si>
  <si>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</si>
  <si>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</si>
  <si>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</si>
  <si>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</si>
  <si>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</si>
  <si>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</si>
  <si>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</si>
  <si>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</si>
  <si>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</si>
  <si>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</si>
  <si>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</si>
  <si>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</si>
  <si>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</si>
  <si>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</si>
  <si>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</si>
  <si>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</si>
  <si>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</si>
  <si>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</si>
  <si>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</si>
  <si>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</si>
  <si>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</si>
  <si>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</si>
  <si>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</si>
  <si>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</si>
  <si>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</si>
  <si>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</si>
  <si>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</si>
  <si>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</si>
  <si>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</si>
  <si>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</si>
  <si>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</si>
  <si>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</si>
  <si>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</si>
  <si>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</si>
  <si>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</si>
  <si>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</si>
  <si>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</si>
  <si>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</si>
  <si>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</si>
  <si>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</si>
  <si>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</si>
  <si>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</si>
  <si>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</si>
  <si>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</si>
  <si>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</si>
  <si>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</si>
  <si>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</si>
  <si>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</si>
  <si>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</si>
  <si>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</si>
  <si>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</si>
  <si>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</si>
  <si>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</si>
  <si>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</si>
  <si>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</si>
  <si>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</si>
  <si>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</si>
  <si>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</si>
  <si>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</si>
  <si>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</si>
  <si>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</si>
  <si>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</si>
  <si>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</si>
  <si>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</si>
  <si>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</si>
  <si>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</si>
  <si>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</si>
  <si>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</si>
  <si>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</si>
  <si>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</si>
  <si>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</si>
  <si>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</si>
  <si>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</si>
  <si>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</si>
  <si>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</si>
  <si>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</si>
  <si>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</si>
  <si>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</si>
  <si>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</si>
  <si>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</si>
  <si>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</si>
  <si>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</si>
  <si>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</si>
  <si>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</si>
  <si>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</si>
  <si>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</si>
  <si>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</si>
  <si>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</si>
  <si>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</si>
  <si>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</si>
  <si>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</si>
  <si>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</si>
  <si>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</si>
  <si>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</si>
  <si>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</si>
  <si>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</si>
  <si>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本市簡易水道事業は、平成28年度から給水区域が、島しょ部の甑島地域となり給水人口が少なく、給水収益だけでは費用を賄えず、一般会計からの財政支援に大きく依存している状況である。
 公営企業会計に移行し、経営状況についてより明確に把握出来るようになったことから、水道料金の収納率向上及び経費削減に取り組み、一般会計からの財政支援の抑制に努めるとともに、令和４年７月に策定した経営戦略に基づき、施設・設備及び管路の計画的な更新及び整備を行い、安全で安心な水を安定的に供給するため、計画的な事業運営と安定経営に取り組んでいく。</t>
    <phoneticPr fontId="4"/>
  </si>
  <si>
    <r>
      <t xml:space="preserve"> ①経常収支比率は、前年度より</t>
    </r>
    <r>
      <rPr>
        <sz val="11"/>
        <rFont val="ＭＳ ゴシック"/>
        <family val="3"/>
        <charset val="128"/>
      </rPr>
      <t>2.79</t>
    </r>
    <r>
      <rPr>
        <sz val="11"/>
        <color theme="1"/>
        <rFont val="ＭＳ ゴシック"/>
        <family val="3"/>
        <charset val="128"/>
      </rPr>
      <t>ポイント</t>
    </r>
    <r>
      <rPr>
        <sz val="11"/>
        <rFont val="ＭＳ ゴシック"/>
        <family val="3"/>
        <charset val="128"/>
      </rPr>
      <t>減</t>
    </r>
    <r>
      <rPr>
        <sz val="11"/>
        <color theme="1"/>
        <rFont val="ＭＳ ゴシック"/>
        <family val="3"/>
        <charset val="128"/>
      </rPr>
      <t>となった。</t>
    </r>
    <r>
      <rPr>
        <sz val="11"/>
        <rFont val="ＭＳ ゴシック"/>
        <family val="3"/>
        <charset val="128"/>
      </rPr>
      <t>今年度は、新型コロナウイルス感染症対策による基本料金減免を行ったことから、給水収益が下がったことによるが、</t>
    </r>
    <r>
      <rPr>
        <sz val="11"/>
        <color theme="1"/>
        <rFont val="ＭＳ ゴシック"/>
        <family val="3"/>
        <charset val="128"/>
      </rPr>
      <t>依然として一般会計からの補助金に依存し、経常利益を確保している。②累積欠損金はない。
 ③流動比率は、類似団体平均を下回っているが、公営企業会計に移行しての経過年数が浅いため、流動資産の現金預金を構成する損益勘定留保資金や剰余金積立金等が蓄積していないことが主な要因である。
 ④企業債残高対給水収益比率は、前年度より</t>
    </r>
    <r>
      <rPr>
        <sz val="11"/>
        <rFont val="ＭＳ ゴシック"/>
        <family val="3"/>
        <charset val="128"/>
      </rPr>
      <t>267.57</t>
    </r>
    <r>
      <rPr>
        <sz val="11"/>
        <color theme="1"/>
        <rFont val="ＭＳ ゴシック"/>
        <family val="3"/>
        <charset val="128"/>
      </rPr>
      <t>ポイント</t>
    </r>
    <r>
      <rPr>
        <sz val="11"/>
        <rFont val="ＭＳ ゴシック"/>
        <family val="3"/>
        <charset val="128"/>
      </rPr>
      <t>増</t>
    </r>
    <r>
      <rPr>
        <sz val="11"/>
        <color theme="1"/>
        <rFont val="ＭＳ ゴシック"/>
        <family val="3"/>
        <charset val="128"/>
      </rPr>
      <t>となった。</t>
    </r>
    <r>
      <rPr>
        <sz val="11"/>
        <rFont val="ＭＳ ゴシック"/>
        <family val="3"/>
        <charset val="128"/>
      </rPr>
      <t>今</t>
    </r>
    <r>
      <rPr>
        <sz val="11"/>
        <color theme="1"/>
        <rFont val="ＭＳ ゴシック"/>
        <family val="3"/>
        <charset val="128"/>
      </rPr>
      <t>年度は新型コロナウイルス感染症対策による基本料金減免を行ったことにより給水収益が</t>
    </r>
    <r>
      <rPr>
        <sz val="11"/>
        <rFont val="ＭＳ ゴシック"/>
        <family val="3"/>
        <charset val="128"/>
      </rPr>
      <t>下降</t>
    </r>
    <r>
      <rPr>
        <sz val="11"/>
        <color theme="1"/>
        <rFont val="ＭＳ ゴシック"/>
        <family val="3"/>
        <charset val="128"/>
      </rPr>
      <t>したことが主な要因となる。なお、数値は類似団体平均を</t>
    </r>
    <r>
      <rPr>
        <sz val="11"/>
        <rFont val="ＭＳ ゴシック"/>
        <family val="3"/>
        <charset val="128"/>
      </rPr>
      <t>上</t>
    </r>
    <r>
      <rPr>
        <sz val="11"/>
        <color theme="1"/>
        <rFont val="ＭＳ ゴシック"/>
        <family val="3"/>
        <charset val="128"/>
      </rPr>
      <t>回っている。
 ⑤料金回収率は、類似団体平均より下回っており、給水収益では給水に係る費用を賄えておらず一般会計補助金に依存している状況である。なお、</t>
    </r>
    <r>
      <rPr>
        <sz val="11"/>
        <rFont val="ＭＳ ゴシック"/>
        <family val="3"/>
        <charset val="128"/>
      </rPr>
      <t>今</t>
    </r>
    <r>
      <rPr>
        <sz val="11"/>
        <color theme="1"/>
        <rFont val="ＭＳ ゴシック"/>
        <family val="3"/>
        <charset val="128"/>
      </rPr>
      <t>年度は新型コロナウイルス感染症対策で水道料金の基本料金減免を行ったことから、前年度より</t>
    </r>
    <r>
      <rPr>
        <sz val="11"/>
        <rFont val="ＭＳ ゴシック"/>
        <family val="3"/>
        <charset val="128"/>
      </rPr>
      <t>15.10</t>
    </r>
    <r>
      <rPr>
        <sz val="11"/>
        <color theme="1"/>
        <rFont val="ＭＳ ゴシック"/>
        <family val="3"/>
        <charset val="128"/>
      </rPr>
      <t>ポイント</t>
    </r>
    <r>
      <rPr>
        <sz val="11"/>
        <rFont val="ＭＳ ゴシック"/>
        <family val="3"/>
        <charset val="128"/>
      </rPr>
      <t>低</t>
    </r>
    <r>
      <rPr>
        <sz val="11"/>
        <color theme="1"/>
        <rFont val="ＭＳ ゴシック"/>
        <family val="3"/>
        <charset val="128"/>
      </rPr>
      <t>い数値となっている。
 ⑥給水原価は、類似団体平均よりかなり高く、島しょ部である立地条件から水道施設が点在し維持管理コストが高いことが要因である。
 ⑦施設利用率は、類似団体平均より上回っており、余裕を有しつつ効率的に施設を利用している。
 ⑧有収率は、類似団体平均より上回っているが、今後も適切な維持管理による漏水の縮減等により、有収率向上に取り組んでいく必要がある。</t>
    </r>
    <rPh sb="23" eb="24">
      <t>ゲン</t>
    </rPh>
    <rPh sb="29" eb="32">
      <t>コンネンド</t>
    </rPh>
    <rPh sb="34" eb="36">
      <t>シンガタ</t>
    </rPh>
    <rPh sb="43" eb="46">
      <t>カンセンショウ</t>
    </rPh>
    <rPh sb="46" eb="48">
      <t>タイサク</t>
    </rPh>
    <rPh sb="51" eb="53">
      <t>キホン</t>
    </rPh>
    <rPh sb="53" eb="55">
      <t>リョウキン</t>
    </rPh>
    <rPh sb="55" eb="57">
      <t>ゲンメン</t>
    </rPh>
    <rPh sb="58" eb="59">
      <t>オコナ</t>
    </rPh>
    <rPh sb="66" eb="68">
      <t>キュウスイ</t>
    </rPh>
    <rPh sb="68" eb="70">
      <t>シュウエキ</t>
    </rPh>
    <rPh sb="71" eb="72">
      <t>サ</t>
    </rPh>
    <rPh sb="251" eb="252">
      <t>ゾウ</t>
    </rPh>
    <rPh sb="257" eb="258">
      <t>コン</t>
    </rPh>
    <rPh sb="298" eb="300">
      <t>カコウ</t>
    </rPh>
    <rPh sb="316" eb="318">
      <t>スウチ</t>
    </rPh>
    <rPh sb="326" eb="327">
      <t>ウエ</t>
    </rPh>
    <rPh sb="401" eb="402">
      <t>イマ</t>
    </rPh>
    <rPh sb="403" eb="404">
      <t>ド</t>
    </rPh>
    <rPh sb="454" eb="455">
      <t>ヒク</t>
    </rPh>
    <phoneticPr fontId="4"/>
  </si>
  <si>
    <r>
      <t xml:space="preserve"> ①有形固定資産減価償却率は、前年度より</t>
    </r>
    <r>
      <rPr>
        <sz val="11"/>
        <rFont val="ＭＳ ゴシック"/>
        <family val="3"/>
        <charset val="128"/>
      </rPr>
      <t>4.01</t>
    </r>
    <r>
      <rPr>
        <sz val="11"/>
        <color theme="1"/>
        <rFont val="ＭＳ ゴシック"/>
        <family val="3"/>
        <charset val="128"/>
      </rPr>
      <t>ポイント増となったが、類似団体平均より大きく下回っている。これは、公営企業会計に移行した際、固定資産評価額を経過年数分減じて評価し直したうえで減価償却をしたことが要因である。
 ②管路経年化率は、類似団体平均を下回っているものの、前年度より</t>
    </r>
    <r>
      <rPr>
        <sz val="11"/>
        <rFont val="ＭＳ ゴシック"/>
        <family val="3"/>
        <charset val="128"/>
      </rPr>
      <t>1.49</t>
    </r>
    <r>
      <rPr>
        <sz val="11"/>
        <color theme="1"/>
        <rFont val="ＭＳ ゴシック"/>
        <family val="3"/>
        <charset val="128"/>
      </rPr>
      <t xml:space="preserve">ポイント増となった。今後も、法定耐用年数を超えた老朽管の割合が増加していく見込みであることから、引き続き老朽管更新事業に取り組んでいく必要がある。
 ③管路更新率は、類似団体平均を上回っているが、今後も更新需要の増大が見込まれることから、簡易水道等施設整備費国庫補助金等を活用し、管路更新に取り組んでいく必要がある。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</si>
</sst>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1.21</c:v>
                </c:pt>
                <c:pt idx="3">
                  <c:v>1.01</c:v>
                </c:pt>
                <c:pt idx="4">
                  <c:v>1.02</c:v>
                </c:pt>
              </c:numCache>
            </c:numRef>
          </c:val>
          <c:extLst>
            <c:ext xmlns:c16="http://schemas.microsoft.com/office/drawing/2014/chart" uri="{C3380CC4-5D6E-409C-BE32-E72D297353CC}">
              <c16:uniqueId val="{00000000-01EA-4727-948B-3F2B69E4A53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1.1499999999999999</c:v>
                </c:pt>
                <c:pt idx="3">
                  <c:v>0.28999999999999998</c:v>
                </c:pt>
                <c:pt idx="4">
                  <c:v>0.39</c:v>
                </c:pt>
              </c:numCache>
            </c:numRef>
          </c:val>
          <c:smooth val="0"/>
          <c:extLst>
            <c:ext xmlns:c16="http://schemas.microsoft.com/office/drawing/2014/chart" uri="{C3380CC4-5D6E-409C-BE32-E72D297353CC}">
              <c16:uniqueId val="{00000001-01EA-4727-948B-3F2B69E4A53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79.45</c:v>
                </c:pt>
                <c:pt idx="3">
                  <c:v>77.87</c:v>
                </c:pt>
                <c:pt idx="4">
                  <c:v>70.48</c:v>
                </c:pt>
              </c:numCache>
            </c:numRef>
          </c:val>
          <c:extLst>
            <c:ext xmlns:c16="http://schemas.microsoft.com/office/drawing/2014/chart" uri="{C3380CC4-5D6E-409C-BE32-E72D297353CC}">
              <c16:uniqueId val="{00000000-BDA2-4563-A78F-E6EE2E1353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48.86</c:v>
                </c:pt>
                <c:pt idx="3">
                  <c:v>49</c:v>
                </c:pt>
                <c:pt idx="4">
                  <c:v>50.07</c:v>
                </c:pt>
              </c:numCache>
            </c:numRef>
          </c:val>
          <c:smooth val="0"/>
          <c:extLst>
            <c:ext xmlns:c16="http://schemas.microsoft.com/office/drawing/2014/chart" uri="{C3380CC4-5D6E-409C-BE32-E72D297353CC}">
              <c16:uniqueId val="{00000001-BDA2-4563-A78F-E6EE2E1353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81.02</c:v>
                </c:pt>
                <c:pt idx="3">
                  <c:v>82.47</c:v>
                </c:pt>
                <c:pt idx="4">
                  <c:v>85.28</c:v>
                </c:pt>
              </c:numCache>
            </c:numRef>
          </c:val>
          <c:extLst>
            <c:ext xmlns:c16="http://schemas.microsoft.com/office/drawing/2014/chart" uri="{C3380CC4-5D6E-409C-BE32-E72D297353CC}">
              <c16:uniqueId val="{00000000-5AEE-4C41-B78F-6BA8E7B557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76.48</c:v>
                </c:pt>
                <c:pt idx="3">
                  <c:v>75.64</c:v>
                </c:pt>
                <c:pt idx="4">
                  <c:v>75.7</c:v>
                </c:pt>
              </c:numCache>
            </c:numRef>
          </c:val>
          <c:smooth val="0"/>
          <c:extLst>
            <c:ext xmlns:c16="http://schemas.microsoft.com/office/drawing/2014/chart" uri="{C3380CC4-5D6E-409C-BE32-E72D297353CC}">
              <c16:uniqueId val="{00000001-5AEE-4C41-B78F-6BA8E7B557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113.69</c:v>
                </c:pt>
                <c:pt idx="3">
                  <c:v>114.6</c:v>
                </c:pt>
                <c:pt idx="4">
                  <c:v>111.81</c:v>
                </c:pt>
              </c:numCache>
            </c:numRef>
          </c:val>
          <c:extLst>
            <c:ext xmlns:c16="http://schemas.microsoft.com/office/drawing/2014/chart" uri="{C3380CC4-5D6E-409C-BE32-E72D297353CC}">
              <c16:uniqueId val="{00000000-07CD-4B27-BD5D-E278FBB6AC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103.82</c:v>
                </c:pt>
                <c:pt idx="3">
                  <c:v>105.75</c:v>
                </c:pt>
                <c:pt idx="4">
                  <c:v>105.52</c:v>
                </c:pt>
              </c:numCache>
            </c:numRef>
          </c:val>
          <c:smooth val="0"/>
          <c:extLst>
            <c:ext xmlns:c16="http://schemas.microsoft.com/office/drawing/2014/chart" uri="{C3380CC4-5D6E-409C-BE32-E72D297353CC}">
              <c16:uniqueId val="{00000001-07CD-4B27-BD5D-E278FBB6AC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5.05</c:v>
                </c:pt>
                <c:pt idx="3">
                  <c:v>9.5299999999999994</c:v>
                </c:pt>
                <c:pt idx="4">
                  <c:v>13.54</c:v>
                </c:pt>
              </c:numCache>
            </c:numRef>
          </c:val>
          <c:extLst>
            <c:ext xmlns:c16="http://schemas.microsoft.com/office/drawing/2014/chart" uri="{C3380CC4-5D6E-409C-BE32-E72D297353CC}">
              <c16:uniqueId val="{00000000-1261-4F22-98FB-EB6CA462D8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39.409999999999997</c:v>
                </c:pt>
                <c:pt idx="3">
                  <c:v>41.18</c:v>
                </c:pt>
                <c:pt idx="4">
                  <c:v>42.98</c:v>
                </c:pt>
              </c:numCache>
            </c:numRef>
          </c:val>
          <c:smooth val="0"/>
          <c:extLst>
            <c:ext xmlns:c16="http://schemas.microsoft.com/office/drawing/2014/chart" uri="{C3380CC4-5D6E-409C-BE32-E72D297353CC}">
              <c16:uniqueId val="{00000001-1261-4F22-98FB-EB6CA462D8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18.329999999999998</c:v>
                </c:pt>
                <c:pt idx="3">
                  <c:v>21.16</c:v>
                </c:pt>
                <c:pt idx="4">
                  <c:v>22.65</c:v>
                </c:pt>
              </c:numCache>
            </c:numRef>
          </c:val>
          <c:extLst>
            <c:ext xmlns:c16="http://schemas.microsoft.com/office/drawing/2014/chart" uri="{C3380CC4-5D6E-409C-BE32-E72D297353CC}">
              <c16:uniqueId val="{00000000-143A-443E-8550-6FA07CBA79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20.97</c:v>
                </c:pt>
                <c:pt idx="3">
                  <c:v>21.65</c:v>
                </c:pt>
                <c:pt idx="4">
                  <c:v>23.24</c:v>
                </c:pt>
              </c:numCache>
            </c:numRef>
          </c:val>
          <c:smooth val="0"/>
          <c:extLst>
            <c:ext xmlns:c16="http://schemas.microsoft.com/office/drawing/2014/chart" uri="{C3380CC4-5D6E-409C-BE32-E72D297353CC}">
              <c16:uniqueId val="{00000001-143A-443E-8550-6FA07CBA79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04-4F29-9C77-B7BDAEB777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31.54</c:v>
                </c:pt>
                <c:pt idx="3">
                  <c:v>31.15</c:v>
                </c:pt>
                <c:pt idx="4">
                  <c:v>30.01</c:v>
                </c:pt>
              </c:numCache>
            </c:numRef>
          </c:val>
          <c:smooth val="0"/>
          <c:extLst>
            <c:ext xmlns:c16="http://schemas.microsoft.com/office/drawing/2014/chart" uri="{C3380CC4-5D6E-409C-BE32-E72D297353CC}">
              <c16:uniqueId val="{00000001-A804-4F29-9C77-B7BDAEB777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102.25</c:v>
                </c:pt>
                <c:pt idx="3">
                  <c:v>138.11000000000001</c:v>
                </c:pt>
                <c:pt idx="4">
                  <c:v>177.8</c:v>
                </c:pt>
              </c:numCache>
            </c:numRef>
          </c:val>
          <c:extLst>
            <c:ext xmlns:c16="http://schemas.microsoft.com/office/drawing/2014/chart" uri="{C3380CC4-5D6E-409C-BE32-E72D297353CC}">
              <c16:uniqueId val="{00000000-EAF2-4916-9E2E-448DDFF018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302.22000000000003</c:v>
                </c:pt>
                <c:pt idx="3">
                  <c:v>263.45</c:v>
                </c:pt>
                <c:pt idx="4">
                  <c:v>249.43</c:v>
                </c:pt>
              </c:numCache>
            </c:numRef>
          </c:val>
          <c:smooth val="0"/>
          <c:extLst>
            <c:ext xmlns:c16="http://schemas.microsoft.com/office/drawing/2014/chart" uri="{C3380CC4-5D6E-409C-BE32-E72D297353CC}">
              <c16:uniqueId val="{00000001-EAF2-4916-9E2E-448DDFF018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912.53</c:v>
                </c:pt>
                <c:pt idx="3">
                  <c:v>805.36</c:v>
                </c:pt>
                <c:pt idx="4">
                  <c:v>1072.93</c:v>
                </c:pt>
              </c:numCache>
            </c:numRef>
          </c:val>
          <c:extLst>
            <c:ext xmlns:c16="http://schemas.microsoft.com/office/drawing/2014/chart" uri="{C3380CC4-5D6E-409C-BE32-E72D297353CC}">
              <c16:uniqueId val="{00000000-14B4-4A4F-9FDF-080A7B6DEC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970.36</c:v>
                </c:pt>
                <c:pt idx="3">
                  <c:v>940.22</c:v>
                </c:pt>
                <c:pt idx="4">
                  <c:v>922.05</c:v>
                </c:pt>
              </c:numCache>
            </c:numRef>
          </c:val>
          <c:smooth val="0"/>
          <c:extLst>
            <c:ext xmlns:c16="http://schemas.microsoft.com/office/drawing/2014/chart" uri="{C3380CC4-5D6E-409C-BE32-E72D297353CC}">
              <c16:uniqueId val="{00000001-14B4-4A4F-9FDF-080A7B6DEC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41.78</c:v>
                </c:pt>
                <c:pt idx="3">
                  <c:v>49.23</c:v>
                </c:pt>
                <c:pt idx="4">
                  <c:v>34.130000000000003</c:v>
                </c:pt>
              </c:numCache>
            </c:numRef>
          </c:val>
          <c:extLst>
            <c:ext xmlns:c16="http://schemas.microsoft.com/office/drawing/2014/chart" uri="{C3380CC4-5D6E-409C-BE32-E72D297353CC}">
              <c16:uniqueId val="{00000000-A8CB-4F85-B969-AD92843D55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64.52</c:v>
                </c:pt>
                <c:pt idx="3">
                  <c:v>66.8</c:v>
                </c:pt>
                <c:pt idx="4">
                  <c:v>64.39</c:v>
                </c:pt>
              </c:numCache>
            </c:numRef>
          </c:val>
          <c:smooth val="0"/>
          <c:extLst>
            <c:ext xmlns:c16="http://schemas.microsoft.com/office/drawing/2014/chart" uri="{C3380CC4-5D6E-409C-BE32-E72D297353CC}">
              <c16:uniqueId val="{00000001-A8CB-4F85-B969-AD92843D55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393.83</c:v>
                </c:pt>
                <c:pt idx="3">
                  <c:v>377.95</c:v>
                </c:pt>
                <c:pt idx="4">
                  <c:v>419.8</c:v>
                </c:pt>
              </c:numCache>
            </c:numRef>
          </c:val>
          <c:extLst>
            <c:ext xmlns:c16="http://schemas.microsoft.com/office/drawing/2014/chart" uri="{C3380CC4-5D6E-409C-BE32-E72D297353CC}">
              <c16:uniqueId val="{00000000-3EA8-4D5E-875F-7CBF1AF838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270.68</c:v>
                </c:pt>
                <c:pt idx="3">
                  <c:v>268.88</c:v>
                </c:pt>
                <c:pt idx="4">
                  <c:v>258.89999999999998</c:v>
                </c:pt>
              </c:numCache>
            </c:numRef>
          </c:val>
          <c:smooth val="0"/>
          <c:extLst>
            <c:ext xmlns:c16="http://schemas.microsoft.com/office/drawing/2014/chart" uri="{C3380CC4-5D6E-409C-BE32-E72D297353CC}">
              <c16:uniqueId val="{00000001-3EA8-4D5E-875F-7CBF1AF838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鹿児島県　薩摩川内市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92248</v>
      </c>
      <c r="AM8" s="66"/>
      <c r="AN8" s="66"/>
      <c r="AO8" s="66"/>
      <c r="AP8" s="66"/>
      <c r="AQ8" s="66"/>
      <c r="AR8" s="66"/>
      <c r="AS8" s="66"/>
      <c r="AT8" s="37">
        <f>データ!$S$6</f>
        <v>682.92</v>
      </c>
      <c r="AU8" s="38"/>
      <c r="AV8" s="38"/>
      <c r="AW8" s="38"/>
      <c r="AX8" s="38"/>
      <c r="AY8" s="38"/>
      <c r="AZ8" s="38"/>
      <c r="BA8" s="38"/>
      <c r="BB8" s="55">
        <f>データ!$T$6</f>
        <v>135.08000000000001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73.510000000000005</v>
      </c>
      <c r="J10" s="38"/>
      <c r="K10" s="38"/>
      <c r="L10" s="38"/>
      <c r="M10" s="38"/>
      <c r="N10" s="38"/>
      <c r="O10" s="65"/>
      <c r="P10" s="55">
        <f>データ!$P$6</f>
        <v>4.0999999999999996</v>
      </c>
      <c r="Q10" s="55"/>
      <c r="R10" s="55"/>
      <c r="S10" s="55"/>
      <c r="T10" s="55"/>
      <c r="U10" s="55"/>
      <c r="V10" s="55"/>
      <c r="W10" s="66">
        <f>データ!$Q$6</f>
        <v>2910</v>
      </c>
      <c r="X10" s="66"/>
      <c r="Y10" s="66"/>
      <c r="Z10" s="66"/>
      <c r="AA10" s="66"/>
      <c r="AB10" s="66"/>
      <c r="AC10" s="66"/>
      <c r="AD10" s="2"/>
      <c r="AE10" s="2"/>
      <c r="AF10" s="2"/>
      <c r="AG10" s="2"/>
      <c r="AH10" s="2"/>
      <c r="AI10" s="2"/>
      <c r="AJ10" s="2"/>
      <c r="AK10" s="2"/>
      <c r="AL10" s="66">
        <f>データ!$U$6</f>
        <v>3765</v>
      </c>
      <c r="AM10" s="66"/>
      <c r="AN10" s="66"/>
      <c r="AO10" s="66"/>
      <c r="AP10" s="66"/>
      <c r="AQ10" s="66"/>
      <c r="AR10" s="66"/>
      <c r="AS10" s="66"/>
      <c r="AT10" s="37">
        <f>データ!$V$6</f>
        <v>8.59</v>
      </c>
      <c r="AU10" s="38"/>
      <c r="AV10" s="38"/>
      <c r="AW10" s="38"/>
      <c r="AX10" s="38"/>
      <c r="AY10" s="38"/>
      <c r="AZ10" s="38"/>
      <c r="BA10" s="38"/>
      <c r="BB10" s="55">
        <f>データ!$W$6</f>
        <v>438.3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LTuxTnCiqurr+l+gvHJyAZRYqBFrMsGA+cz6nmEl4Ai7bJ7wMbp5d6VhLvwPCigY/yDOf0tdWcLkJZAEDZ+WEA==" saltValue="icPuLlvR2dG/y7a0GsD7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462152</v>
      </c>
      <c r="D6" s="20">
        <f t="shared" si="3"/>
        <v>46</v>
      </c>
      <c r="E6" s="20">
        <f t="shared" si="3"/>
        <v>1</v>
      </c>
      <c r="F6" s="20">
        <f t="shared" si="3"/>
        <v>0</v>
      </c>
      <c r="G6" s="20">
        <f t="shared" si="3"/>
        <v>5</v>
      </c>
      <c r="H6" s="20" t="str">
        <f t="shared" si="3"/>
        <v>鹿児島県　薩摩川内市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73.510000000000005</v>
      </c>
      <c r="P6" s="21">
        <f t="shared" si="3"/>
        <v>4.0999999999999996</v>
      </c>
      <c r="Q6" s="21">
        <f t="shared" si="3"/>
        <v>2910</v>
      </c>
      <c r="R6" s="21">
        <f t="shared" si="3"/>
        <v>92248</v>
      </c>
      <c r="S6" s="21">
        <f t="shared" si="3"/>
        <v>682.92</v>
      </c>
      <c r="T6" s="21">
        <f t="shared" si="3"/>
        <v>135.08000000000001</v>
      </c>
      <c r="U6" s="21">
        <f t="shared" si="3"/>
        <v>3765</v>
      </c>
      <c r="V6" s="21">
        <f t="shared" si="3"/>
        <v>8.59</v>
      </c>
      <c r="W6" s="21">
        <f t="shared" si="3"/>
        <v>438.3</v>
      </c>
      <c r="X6" s="22" t="str">
        <f>IF(X7="",NA(),X7)</f>
        <v>-</v>
      </c>
      <c r="Y6" s="22" t="str">
        <f t="shared" ref="Y6:AG6" si="4">IF(Y7="",NA(),Y7)</f>
        <v>-</v>
      </c>
      <c r="Z6" s="22">
        <f t="shared" si="4"/>
        <v>113.69</v>
      </c>
      <c r="AA6" s="22">
        <f t="shared" si="4"/>
        <v>114.6</v>
      </c>
      <c r="AB6" s="22">
        <f t="shared" si="4"/>
        <v>111.81</v>
      </c>
      <c r="AC6" s="22" t="str">
        <f t="shared" si="4"/>
        <v>-</v>
      </c>
      <c r="AD6" s="22" t="str">
        <f t="shared" si="4"/>
        <v>-</v>
      </c>
      <c r="AE6" s="22">
        <f t="shared" si="4"/>
        <v>103.82</v>
      </c>
      <c r="AF6" s="22">
        <f t="shared" si="4"/>
        <v>105.75</v>
      </c>
      <c r="AG6" s="22">
        <f t="shared" si="4"/>
        <v>105.52</v>
      </c>
      <c r="AH6" s="21" t="str">
        <f>IF(AH7="","",IF(AH7="-","【-】","【"&amp;SUBSTITUTE(TEXT(AH7,"#,##0.00"),"-","△")&amp;"】"))</f>
        <v>【104.96】</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31.54</v>
      </c>
      <c r="AQ6" s="22">
        <f t="shared" si="5"/>
        <v>31.15</v>
      </c>
      <c r="AR6" s="22">
        <f t="shared" si="5"/>
        <v>30.01</v>
      </c>
      <c r="AS6" s="21" t="str">
        <f>IF(AS7="","",IF(AS7="-","【-】","【"&amp;SUBSTITUTE(TEXT(AS7,"#,##0.00"),"-","△")&amp;"】"))</f>
        <v>【30.67】</v>
      </c>
      <c r="AT6" s="22" t="str">
        <f>IF(AT7="",NA(),AT7)</f>
        <v>-</v>
      </c>
      <c r="AU6" s="22" t="str">
        <f t="shared" ref="AU6:BC6" si="6">IF(AU7="",NA(),AU7)</f>
        <v>-</v>
      </c>
      <c r="AV6" s="22">
        <f t="shared" si="6"/>
        <v>102.25</v>
      </c>
      <c r="AW6" s="22">
        <f t="shared" si="6"/>
        <v>138.11000000000001</v>
      </c>
      <c r="AX6" s="22">
        <f t="shared" si="6"/>
        <v>177.8</v>
      </c>
      <c r="AY6" s="22" t="str">
        <f t="shared" si="6"/>
        <v>-</v>
      </c>
      <c r="AZ6" s="22" t="str">
        <f t="shared" si="6"/>
        <v>-</v>
      </c>
      <c r="BA6" s="22">
        <f t="shared" si="6"/>
        <v>302.22000000000003</v>
      </c>
      <c r="BB6" s="22">
        <f t="shared" si="6"/>
        <v>263.45</v>
      </c>
      <c r="BC6" s="22">
        <f t="shared" si="6"/>
        <v>249.43</v>
      </c>
      <c r="BD6" s="21" t="str">
        <f>IF(BD7="","",IF(BD7="-","【-】","【"&amp;SUBSTITUTE(TEXT(BD7,"#,##0.00"),"-","△")&amp;"】"))</f>
        <v>【195.24】</v>
      </c>
      <c r="BE6" s="22" t="str">
        <f>IF(BE7="",NA(),BE7)</f>
        <v>-</v>
      </c>
      <c r="BF6" s="22" t="str">
        <f t="shared" ref="BF6:BN6" si="7">IF(BF7="",NA(),BF7)</f>
        <v>-</v>
      </c>
      <c r="BG6" s="22">
        <f t="shared" si="7"/>
        <v>912.53</v>
      </c>
      <c r="BH6" s="22">
        <f t="shared" si="7"/>
        <v>805.36</v>
      </c>
      <c r="BI6" s="22">
        <f t="shared" si="7"/>
        <v>1072.93</v>
      </c>
      <c r="BJ6" s="22" t="str">
        <f t="shared" si="7"/>
        <v>-</v>
      </c>
      <c r="BK6" s="22" t="str">
        <f t="shared" si="7"/>
        <v>-</v>
      </c>
      <c r="BL6" s="22">
        <f t="shared" si="7"/>
        <v>970.36</v>
      </c>
      <c r="BM6" s="22">
        <f t="shared" si="7"/>
        <v>940.22</v>
      </c>
      <c r="BN6" s="22">
        <f t="shared" si="7"/>
        <v>922.05</v>
      </c>
      <c r="BO6" s="21" t="str">
        <f>IF(BO7="","",IF(BO7="-","【-】","【"&amp;SUBSTITUTE(TEXT(BO7,"#,##0.00"),"-","△")&amp;"】"))</f>
        <v>【1,090.93】</v>
      </c>
      <c r="BP6" s="22" t="str">
        <f>IF(BP7="",NA(),BP7)</f>
        <v>-</v>
      </c>
      <c r="BQ6" s="22" t="str">
        <f t="shared" ref="BQ6:BY6" si="8">IF(BQ7="",NA(),BQ7)</f>
        <v>-</v>
      </c>
      <c r="BR6" s="22">
        <f t="shared" si="8"/>
        <v>41.78</v>
      </c>
      <c r="BS6" s="22">
        <f t="shared" si="8"/>
        <v>49.23</v>
      </c>
      <c r="BT6" s="22">
        <f t="shared" si="8"/>
        <v>34.130000000000003</v>
      </c>
      <c r="BU6" s="22" t="str">
        <f t="shared" si="8"/>
        <v>-</v>
      </c>
      <c r="BV6" s="22" t="str">
        <f t="shared" si="8"/>
        <v>-</v>
      </c>
      <c r="BW6" s="22">
        <f t="shared" si="8"/>
        <v>64.52</v>
      </c>
      <c r="BX6" s="22">
        <f t="shared" si="8"/>
        <v>66.8</v>
      </c>
      <c r="BY6" s="22">
        <f t="shared" si="8"/>
        <v>64.39</v>
      </c>
      <c r="BZ6" s="21" t="str">
        <f>IF(BZ7="","",IF(BZ7="-","【-】","【"&amp;SUBSTITUTE(TEXT(BZ7,"#,##0.00"),"-","△")&amp;"】"))</f>
        <v>【58.61】</v>
      </c>
      <c r="CA6" s="22" t="str">
        <f>IF(CA7="",NA(),CA7)</f>
        <v>-</v>
      </c>
      <c r="CB6" s="22" t="str">
        <f t="shared" ref="CB6:CJ6" si="9">IF(CB7="",NA(),CB7)</f>
        <v>-</v>
      </c>
      <c r="CC6" s="22">
        <f t="shared" si="9"/>
        <v>393.83</v>
      </c>
      <c r="CD6" s="22">
        <f t="shared" si="9"/>
        <v>377.95</v>
      </c>
      <c r="CE6" s="22">
        <f t="shared" si="9"/>
        <v>419.8</v>
      </c>
      <c r="CF6" s="22" t="str">
        <f t="shared" si="9"/>
        <v>-</v>
      </c>
      <c r="CG6" s="22" t="str">
        <f t="shared" si="9"/>
        <v>-</v>
      </c>
      <c r="CH6" s="22">
        <f t="shared" si="9"/>
        <v>270.68</v>
      </c>
      <c r="CI6" s="22">
        <f t="shared" si="9"/>
        <v>268.88</v>
      </c>
      <c r="CJ6" s="22">
        <f t="shared" si="9"/>
        <v>258.89999999999998</v>
      </c>
      <c r="CK6" s="21" t="str">
        <f>IF(CK7="","",IF(CK7="-","【-】","【"&amp;SUBSTITUTE(TEXT(CK7,"#,##0.00"),"-","△")&amp;"】"))</f>
        <v>【274.97】</v>
      </c>
      <c r="CL6" s="22" t="str">
        <f>IF(CL7="",NA(),CL7)</f>
        <v>-</v>
      </c>
      <c r="CM6" s="22" t="str">
        <f t="shared" ref="CM6:CU6" si="10">IF(CM7="",NA(),CM7)</f>
        <v>-</v>
      </c>
      <c r="CN6" s="22">
        <f t="shared" si="10"/>
        <v>79.45</v>
      </c>
      <c r="CO6" s="22">
        <f t="shared" si="10"/>
        <v>77.87</v>
      </c>
      <c r="CP6" s="22">
        <f t="shared" si="10"/>
        <v>70.48</v>
      </c>
      <c r="CQ6" s="22" t="str">
        <f t="shared" si="10"/>
        <v>-</v>
      </c>
      <c r="CR6" s="22" t="str">
        <f t="shared" si="10"/>
        <v>-</v>
      </c>
      <c r="CS6" s="22">
        <f t="shared" si="10"/>
        <v>48.86</v>
      </c>
      <c r="CT6" s="22">
        <f t="shared" si="10"/>
        <v>49</v>
      </c>
      <c r="CU6" s="22">
        <f t="shared" si="10"/>
        <v>50.07</v>
      </c>
      <c r="CV6" s="21" t="str">
        <f>IF(CV7="","",IF(CV7="-","【-】","【"&amp;SUBSTITUTE(TEXT(CV7,"#,##0.00"),"-","△")&amp;"】"))</f>
        <v>【52.36】</v>
      </c>
      <c r="CW6" s="22" t="str">
        <f>IF(CW7="",NA(),CW7)</f>
        <v>-</v>
      </c>
      <c r="CX6" s="22" t="str">
        <f t="shared" ref="CX6:DF6" si="11">IF(CX7="",NA(),CX7)</f>
        <v>-</v>
      </c>
      <c r="CY6" s="22">
        <f t="shared" si="11"/>
        <v>81.02</v>
      </c>
      <c r="CZ6" s="22">
        <f t="shared" si="11"/>
        <v>82.47</v>
      </c>
      <c r="DA6" s="22">
        <f t="shared" si="11"/>
        <v>85.28</v>
      </c>
      <c r="DB6" s="22" t="str">
        <f t="shared" si="11"/>
        <v>-</v>
      </c>
      <c r="DC6" s="22" t="str">
        <f t="shared" si="11"/>
        <v>-</v>
      </c>
      <c r="DD6" s="22">
        <f t="shared" si="11"/>
        <v>76.48</v>
      </c>
      <c r="DE6" s="22">
        <f t="shared" si="11"/>
        <v>75.64</v>
      </c>
      <c r="DF6" s="22">
        <f t="shared" si="11"/>
        <v>75.7</v>
      </c>
      <c r="DG6" s="21" t="str">
        <f>IF(DG7="","",IF(DG7="-","【-】","【"&amp;SUBSTITUTE(TEXT(DG7,"#,##0.00"),"-","△")&amp;"】"))</f>
        <v>【73.88】</v>
      </c>
      <c r="DH6" s="22" t="str">
        <f>IF(DH7="",NA(),DH7)</f>
        <v>-</v>
      </c>
      <c r="DI6" s="22" t="str">
        <f t="shared" ref="DI6:DQ6" si="12">IF(DI7="",NA(),DI7)</f>
        <v>-</v>
      </c>
      <c r="DJ6" s="22">
        <f t="shared" si="12"/>
        <v>5.05</v>
      </c>
      <c r="DK6" s="22">
        <f t="shared" si="12"/>
        <v>9.5299999999999994</v>
      </c>
      <c r="DL6" s="22">
        <f t="shared" si="12"/>
        <v>13.54</v>
      </c>
      <c r="DM6" s="22" t="str">
        <f t="shared" si="12"/>
        <v>-</v>
      </c>
      <c r="DN6" s="22" t="str">
        <f t="shared" si="12"/>
        <v>-</v>
      </c>
      <c r="DO6" s="22">
        <f t="shared" si="12"/>
        <v>39.409999999999997</v>
      </c>
      <c r="DP6" s="22">
        <f t="shared" si="12"/>
        <v>41.18</v>
      </c>
      <c r="DQ6" s="22">
        <f t="shared" si="12"/>
        <v>42.98</v>
      </c>
      <c r="DR6" s="21" t="str">
        <f>IF(DR7="","",IF(DR7="-","【-】","【"&amp;SUBSTITUTE(TEXT(DR7,"#,##0.00"),"-","△")&amp;"】"))</f>
        <v>【39.30】</v>
      </c>
      <c r="DS6" s="22" t="str">
        <f>IF(DS7="",NA(),DS7)</f>
        <v>-</v>
      </c>
      <c r="DT6" s="22" t="str">
        <f t="shared" ref="DT6:EB6" si="13">IF(DT7="",NA(),DT7)</f>
        <v>-</v>
      </c>
      <c r="DU6" s="22">
        <f t="shared" si="13"/>
        <v>18.329999999999998</v>
      </c>
      <c r="DV6" s="22">
        <f t="shared" si="13"/>
        <v>21.16</v>
      </c>
      <c r="DW6" s="22">
        <f t="shared" si="13"/>
        <v>22.65</v>
      </c>
      <c r="DX6" s="22" t="str">
        <f t="shared" si="13"/>
        <v>-</v>
      </c>
      <c r="DY6" s="22" t="str">
        <f t="shared" si="13"/>
        <v>-</v>
      </c>
      <c r="DZ6" s="22">
        <f t="shared" si="13"/>
        <v>20.97</v>
      </c>
      <c r="EA6" s="22">
        <f t="shared" si="13"/>
        <v>21.65</v>
      </c>
      <c r="EB6" s="22">
        <f t="shared" si="13"/>
        <v>23.24</v>
      </c>
      <c r="EC6" s="21" t="str">
        <f>IF(EC7="","",IF(EC7="-","【-】","【"&amp;SUBSTITUTE(TEXT(EC7,"#,##0.00"),"-","△")&amp;"】"))</f>
        <v>【18.76】</v>
      </c>
      <c r="ED6" s="22" t="str">
        <f>IF(ED7="",NA(),ED7)</f>
        <v>-</v>
      </c>
      <c r="EE6" s="22" t="str">
        <f t="shared" ref="EE6:EM6" si="14">IF(EE7="",NA(),EE7)</f>
        <v>-</v>
      </c>
      <c r="EF6" s="22">
        <f t="shared" si="14"/>
        <v>1.21</v>
      </c>
      <c r="EG6" s="22">
        <f t="shared" si="14"/>
        <v>1.01</v>
      </c>
      <c r="EH6" s="22">
        <f t="shared" si="14"/>
        <v>1.02</v>
      </c>
      <c r="EI6" s="22" t="str">
        <f t="shared" si="14"/>
        <v>-</v>
      </c>
      <c r="EJ6" s="22" t="str">
        <f t="shared" si="14"/>
        <v>-</v>
      </c>
      <c r="EK6" s="22">
        <f t="shared" si="14"/>
        <v>1.1499999999999999</v>
      </c>
      <c r="EL6" s="22">
        <f t="shared" si="14"/>
        <v>0.28999999999999998</v>
      </c>
      <c r="EM6" s="22">
        <f t="shared" si="14"/>
        <v>0.39</v>
      </c>
      <c r="EN6" s="21" t="str">
        <f>IF(EN7="","",IF(EN7="-","【-】","【"&amp;SUBSTITUTE(TEXT(EN7,"#,##0.00"),"-","△")&amp;"】"))</f>
        <v>【0.65】</v>
      </c>
    </row>
    <row r="7" spans="1:144" s="23" customFormat="1" x14ac:dyDescent="0.15">
      <c r="A7" s="15"/>
      <c r="B7" s="24">
        <v>2022</v>
      </c>
      <c r="C7" s="24">
        <v>462152</v>
      </c>
      <c r="D7" s="24">
        <v>46</v>
      </c>
      <c r="E7" s="24">
        <v>1</v>
      </c>
      <c r="F7" s="24">
        <v>0</v>
      </c>
      <c r="G7" s="24">
        <v>5</v>
      </c>
      <c r="H7" s="24" t="s">
        <v>93</v>
      </c>
      <c r="I7" s="24" t="s">
        <v>94</v>
      </c>
      <c r="J7" s="24" t="s">
        <v>95</v>
      </c>
      <c r="K7" s="24" t="s">
        <v>96</v>
      </c>
      <c r="L7" s="24" t="s">
        <v>97</v>
      </c>
      <c r="M7" s="24" t="s">
        <v>98</v>
      </c>
      <c r="N7" s="25" t="s">
        <v>99</v>
      </c>
      <c r="O7" s="25">
        <v>73.510000000000005</v>
      </c>
      <c r="P7" s="25">
        <v>4.0999999999999996</v>
      </c>
      <c r="Q7" s="25">
        <v>2910</v>
      </c>
      <c r="R7" s="25">
        <v>92248</v>
      </c>
      <c r="S7" s="25">
        <v>682.92</v>
      </c>
      <c r="T7" s="25">
        <v>135.08000000000001</v>
      </c>
      <c r="U7" s="25">
        <v>3765</v>
      </c>
      <c r="V7" s="25">
        <v>8.59</v>
      </c>
      <c r="W7" s="25">
        <v>438.3</v>
      </c>
      <c r="X7" s="25" t="s">
        <v>99</v>
      </c>
      <c r="Y7" s="25" t="s">
        <v>99</v>
      </c>
      <c r="Z7" s="25">
        <v>113.69</v>
      </c>
      <c r="AA7" s="25">
        <v>114.6</v>
      </c>
      <c r="AB7" s="25">
        <v>111.81</v>
      </c>
      <c r="AC7" s="25" t="s">
        <v>99</v>
      </c>
      <c r="AD7" s="25" t="s">
        <v>99</v>
      </c>
      <c r="AE7" s="25">
        <v>103.82</v>
      </c>
      <c r="AF7" s="25">
        <v>105.75</v>
      </c>
      <c r="AG7" s="25">
        <v>105.52</v>
      </c>
      <c r="AH7" s="25">
        <v>104.96</v>
      </c>
      <c r="AI7" s="25" t="s">
        <v>99</v>
      </c>
      <c r="AJ7" s="25" t="s">
        <v>99</v>
      </c>
      <c r="AK7" s="25">
        <v>0</v>
      </c>
      <c r="AL7" s="25">
        <v>0</v>
      </c>
      <c r="AM7" s="25">
        <v>0</v>
      </c>
      <c r="AN7" s="25" t="s">
        <v>99</v>
      </c>
      <c r="AO7" s="25" t="s">
        <v>99</v>
      </c>
      <c r="AP7" s="25">
        <v>31.54</v>
      </c>
      <c r="AQ7" s="25">
        <v>31.15</v>
      </c>
      <c r="AR7" s="25">
        <v>30.01</v>
      </c>
      <c r="AS7" s="25">
        <v>30.67</v>
      </c>
      <c r="AT7" s="25" t="s">
        <v>99</v>
      </c>
      <c r="AU7" s="25" t="s">
        <v>99</v>
      </c>
      <c r="AV7" s="25">
        <v>102.25</v>
      </c>
      <c r="AW7" s="25">
        <v>138.11000000000001</v>
      </c>
      <c r="AX7" s="25">
        <v>177.8</v>
      </c>
      <c r="AY7" s="25" t="s">
        <v>99</v>
      </c>
      <c r="AZ7" s="25" t="s">
        <v>99</v>
      </c>
      <c r="BA7" s="25">
        <v>302.22000000000003</v>
      </c>
      <c r="BB7" s="25">
        <v>263.45</v>
      </c>
      <c r="BC7" s="25">
        <v>249.43</v>
      </c>
      <c r="BD7" s="25">
        <v>195.24</v>
      </c>
      <c r="BE7" s="25" t="s">
        <v>99</v>
      </c>
      <c r="BF7" s="25" t="s">
        <v>99</v>
      </c>
      <c r="BG7" s="25">
        <v>912.53</v>
      </c>
      <c r="BH7" s="25">
        <v>805.36</v>
      </c>
      <c r="BI7" s="25">
        <v>1072.93</v>
      </c>
      <c r="BJ7" s="25" t="s">
        <v>99</v>
      </c>
      <c r="BK7" s="25" t="s">
        <v>99</v>
      </c>
      <c r="BL7" s="25">
        <v>970.36</v>
      </c>
      <c r="BM7" s="25">
        <v>940.22</v>
      </c>
      <c r="BN7" s="25">
        <v>922.05</v>
      </c>
      <c r="BO7" s="25">
        <v>1090.93</v>
      </c>
      <c r="BP7" s="25" t="s">
        <v>99</v>
      </c>
      <c r="BQ7" s="25" t="s">
        <v>99</v>
      </c>
      <c r="BR7" s="25">
        <v>41.78</v>
      </c>
      <c r="BS7" s="25">
        <v>49.23</v>
      </c>
      <c r="BT7" s="25">
        <v>34.130000000000003</v>
      </c>
      <c r="BU7" s="25" t="s">
        <v>99</v>
      </c>
      <c r="BV7" s="25" t="s">
        <v>99</v>
      </c>
      <c r="BW7" s="25">
        <v>64.52</v>
      </c>
      <c r="BX7" s="25">
        <v>66.8</v>
      </c>
      <c r="BY7" s="25">
        <v>64.39</v>
      </c>
      <c r="BZ7" s="25">
        <v>58.61</v>
      </c>
      <c r="CA7" s="25" t="s">
        <v>99</v>
      </c>
      <c r="CB7" s="25" t="s">
        <v>99</v>
      </c>
      <c r="CC7" s="25">
        <v>393.83</v>
      </c>
      <c r="CD7" s="25">
        <v>377.95</v>
      </c>
      <c r="CE7" s="25">
        <v>419.8</v>
      </c>
      <c r="CF7" s="25" t="s">
        <v>99</v>
      </c>
      <c r="CG7" s="25" t="s">
        <v>99</v>
      </c>
      <c r="CH7" s="25">
        <v>270.68</v>
      </c>
      <c r="CI7" s="25">
        <v>268.88</v>
      </c>
      <c r="CJ7" s="25">
        <v>258.89999999999998</v>
      </c>
      <c r="CK7" s="25">
        <v>274.97000000000003</v>
      </c>
      <c r="CL7" s="25" t="s">
        <v>99</v>
      </c>
      <c r="CM7" s="25" t="s">
        <v>99</v>
      </c>
      <c r="CN7" s="25">
        <v>79.45</v>
      </c>
      <c r="CO7" s="25">
        <v>77.87</v>
      </c>
      <c r="CP7" s="25">
        <v>70.48</v>
      </c>
      <c r="CQ7" s="25" t="s">
        <v>99</v>
      </c>
      <c r="CR7" s="25" t="s">
        <v>99</v>
      </c>
      <c r="CS7" s="25">
        <v>48.86</v>
      </c>
      <c r="CT7" s="25">
        <v>49</v>
      </c>
      <c r="CU7" s="25">
        <v>50.07</v>
      </c>
      <c r="CV7" s="25">
        <v>52.36</v>
      </c>
      <c r="CW7" s="25" t="s">
        <v>99</v>
      </c>
      <c r="CX7" s="25" t="s">
        <v>99</v>
      </c>
      <c r="CY7" s="25">
        <v>81.02</v>
      </c>
      <c r="CZ7" s="25">
        <v>82.47</v>
      </c>
      <c r="DA7" s="25">
        <v>85.28</v>
      </c>
      <c r="DB7" s="25" t="s">
        <v>99</v>
      </c>
      <c r="DC7" s="25" t="s">
        <v>99</v>
      </c>
      <c r="DD7" s="25">
        <v>76.48</v>
      </c>
      <c r="DE7" s="25">
        <v>75.64</v>
      </c>
      <c r="DF7" s="25">
        <v>75.7</v>
      </c>
      <c r="DG7" s="25">
        <v>73.88</v>
      </c>
      <c r="DH7" s="25" t="s">
        <v>99</v>
      </c>
      <c r="DI7" s="25" t="s">
        <v>99</v>
      </c>
      <c r="DJ7" s="25">
        <v>5.05</v>
      </c>
      <c r="DK7" s="25">
        <v>9.5299999999999994</v>
      </c>
      <c r="DL7" s="25">
        <v>13.54</v>
      </c>
      <c r="DM7" s="25" t="s">
        <v>99</v>
      </c>
      <c r="DN7" s="25" t="s">
        <v>99</v>
      </c>
      <c r="DO7" s="25">
        <v>39.409999999999997</v>
      </c>
      <c r="DP7" s="25">
        <v>41.18</v>
      </c>
      <c r="DQ7" s="25">
        <v>42.98</v>
      </c>
      <c r="DR7" s="25">
        <v>39.299999999999997</v>
      </c>
      <c r="DS7" s="25" t="s">
        <v>99</v>
      </c>
      <c r="DT7" s="25" t="s">
        <v>99</v>
      </c>
      <c r="DU7" s="25">
        <v>18.329999999999998</v>
      </c>
      <c r="DV7" s="25">
        <v>21.16</v>
      </c>
      <c r="DW7" s="25">
        <v>22.65</v>
      </c>
      <c r="DX7" s="25" t="s">
        <v>99</v>
      </c>
      <c r="DY7" s="25" t="s">
        <v>99</v>
      </c>
      <c r="DZ7" s="25">
        <v>20.97</v>
      </c>
      <c r="EA7" s="25">
        <v>21.65</v>
      </c>
      <c r="EB7" s="25">
        <v>23.24</v>
      </c>
      <c r="EC7" s="25">
        <v>18.760000000000002</v>
      </c>
      <c r="ED7" s="25" t="s">
        <v>99</v>
      </c>
      <c r="EE7" s="25" t="s">
        <v>99</v>
      </c>
      <c r="EF7" s="25">
        <v>1.21</v>
      </c>
      <c r="EG7" s="25">
        <v>1.01</v>
      </c>
      <c r="EH7" s="25">
        <v>1.02</v>
      </c>
      <c r="EI7" s="25" t="s">
        <v>99</v>
      </c>
      <c r="EJ7" s="25" t="s">
        <v>99</v>
      </c>
      <c r="EK7" s="25">
        <v>1.1499999999999999</v>
      </c>
      <c r="EL7" s="25">
        <v>0.28999999999999998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2023-12-05T01:02:45Z</dcterms:created>
  <dcterms:modified xsi:type="dcterms:W3CDTF">2024-02-21T04:52:09Z</dcterms:modified>
  <cp:category/>
</cp:coreProperties>
</file>