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07　西之表市◎（橋口確認中）\"/>
    </mc:Choice>
  </mc:AlternateContent>
  <workbookProtection workbookAlgorithmName="SHA-512" workbookHashValue="S6Ta/3NxPzjQPRwnc8NIWjnSWaqcyaPnqdghLfRvM3452yGRSEw+AcdAVDlJZRZhv/bGR35c0WpfO4nAr+I59g==" workbookSaltValue="xUyc60F05X+OF7OSiOfRGQ==" workbookSpinCount="100000" lockStructure="1"/>
  <bookViews>
    <workbookView xWindow="0" yWindow="0" windowWidth="20490" windowHeight="778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W10" i="4" s="1"/>
  <c r="P6" i="5"/>
  <c r="O6" i="5"/>
  <c r="I10" i="4" s="1"/>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E85" i="4"/>
  <c r="BB10" i="4"/>
  <c r="AT10" i="4"/>
  <c r="P10" i="4"/>
  <c r="B10" i="4"/>
  <c r="BB8" i="4"/>
  <c r="AT8" i="4"/>
  <c r="AL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<sst xmlns="http://schemas.openxmlformats.org/spreadsheetml/2006/main" count="228" uniqueCount="114">
  <si>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</si>
  <si>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</si>
  <si>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</si>
  <si>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</si>
  <si>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</si>
  <si>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</si>
  <si>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</si>
  <si>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</si>
  <si>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</si>
  <si>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</si>
  <si>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</si>
  <si>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</si>
  <si>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</si>
  <si>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</si>
  <si>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</si>
  <si>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</si>
  <si>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</si>
  <si>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</si>
  <si>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</si>
  <si>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</si>
  <si>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</si>
  <si>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</si>
  <si>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</si>
  <si>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</si>
  <si>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</si>
  <si>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</si>
  <si>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</si>
  <si>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</si>
  <si>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</si>
  <si>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</si>
  <si>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</si>
  <si>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</si>
  <si>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</si>
  <si>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</si>
  <si>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</si>
  <si>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</si>
  <si>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</si>
  <si>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</si>
  <si>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</si>
  <si>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</si>
  <si>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</si>
  <si>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</si>
  <si>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</si>
  <si>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</si>
  <si>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</si>
  <si>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</si>
  <si>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</si>
  <si>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</si>
  <si>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</si>
  <si>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</si>
  <si>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</si>
  <si>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</si>
  <si>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</si>
  <si>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</si>
  <si>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</si>
  <si>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</si>
  <si>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</si>
  <si>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</si>
  <si>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</si>
  <si>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</si>
  <si>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</si>
  <si>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</si>
  <si>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</si>
  <si>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</si>
  <si>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</si>
  <si>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</si>
  <si>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</si>
  <si>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</si>
  <si>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</si>
  <si>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</si>
  <si>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</si>
  <si>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</si>
  <si>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</si>
  <si>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</si>
  <si>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</si>
  <si>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</si>
  <si>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</si>
  <si>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</si>
  <si>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</si>
  <si>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</si>
  <si>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</si>
  <si>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</si>
  <si>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</si>
  <si>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</si>
  <si>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</si>
  <si>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</si>
  <si>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</si>
  <si>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</si>
  <si>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</si>
  <si>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</si>
  <si>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</si>
  <si>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</si>
  <si>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</si>
  <si>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西之表市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</si>
  <si>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</si>
  <si>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</si>
  <si>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</si>
  <si>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</si>
  <si>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</si>
  <si>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</si>
  <si>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</si>
  <si>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</si>
  <si>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</si>
  <si>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</si>
  <si>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</si>
  <si>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</si>
  <si>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</si>
  <si>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</si>
  <si>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</si>
  <si>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</si>
  <si>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</si>
  <si>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①有形固定資産減価償却率、②管路経年化率ともに、年々増加し老朽化が進んでいる。③管路更新率は、他自治体と比較して低い数値となっている。
　今後も西之表市新水道事業ビジョンに基づいて計画的な更新を行っていく必要がある。</t>
    <rPh sb="30" eb="33">
      <t>ロウキュウカ</t>
    </rPh>
    <rPh sb="34" eb="35">
      <t>スス</t>
    </rPh>
    <rPh sb="48" eb="52">
      <t>タジチタイ</t>
    </rPh>
    <rPh sb="53" eb="55">
      <t>ヒカク</t>
    </rPh>
    <rPh sb="57" eb="58">
      <t>ヒク</t>
    </rPh>
    <rPh sb="59" eb="61">
      <t>スウチ</t>
    </rPh>
    <rPh sb="70" eb="72">
      <t>コンゴ</t>
    </rPh>
    <rPh sb="73" eb="77">
      <t>ニシノオモテシ</t>
    </rPh>
    <rPh sb="77" eb="78">
      <t>シン</t>
    </rPh>
    <rPh sb="78" eb="82">
      <t>スイドウジギョウ</t>
    </rPh>
    <rPh sb="87" eb="88">
      <t>モト</t>
    </rPh>
    <rPh sb="91" eb="94">
      <t>ケイカクテキ</t>
    </rPh>
    <rPh sb="95" eb="97">
      <t>コウシン</t>
    </rPh>
    <rPh sb="98" eb="99">
      <t>オコナ</t>
    </rPh>
    <rPh sb="103" eb="105">
      <t>ヒツヨウ</t>
    </rPh>
    <phoneticPr fontId="4"/>
  </si>
  <si>
    <t>　有形固定資産減価償却率及び管路経年化率が上昇し、企業債残高対給水収益比率が低下しながら、経常収支比率が増加していることは、老朽化した施設更新が進まない中、累積欠損金の解消に向けた取り組みを進めてきていることが考えられる。
　少子高齢化による人口減少が進み、給水収益が減少していく中、老朽化した施設の更新、累積欠損金の解消といった相反する厳しい運営が求められている。更に、物価上昇の影響によりますます厳しい状況が続いていく見込みである。
　これからも引き続き、令和２年度に策定した西之表市新水道ビジョン・経営戦略に基づき、健全かつ計画的、効率的な事業運営を目指して進めていきたい。</t>
    <rPh sb="1" eb="3">
      <t>ユウケイ</t>
    </rPh>
    <rPh sb="3" eb="7">
      <t>コテイシサン</t>
    </rPh>
    <rPh sb="7" eb="12">
      <t>ゲンカショウキャクリツ</t>
    </rPh>
    <rPh sb="12" eb="13">
      <t>オヨ</t>
    </rPh>
    <rPh sb="14" eb="16">
      <t>カンロ</t>
    </rPh>
    <rPh sb="16" eb="20">
      <t>ケイネンカリツ</t>
    </rPh>
    <rPh sb="21" eb="23">
      <t>ジョウショウ</t>
    </rPh>
    <rPh sb="25" eb="28">
      <t>キギョウサイ</t>
    </rPh>
    <rPh sb="28" eb="30">
      <t>ザンダカ</t>
    </rPh>
    <rPh sb="30" eb="31">
      <t>タイ</t>
    </rPh>
    <rPh sb="31" eb="33">
      <t>キュウスイ</t>
    </rPh>
    <rPh sb="33" eb="37">
      <t>シュウエキヒリツ</t>
    </rPh>
    <rPh sb="38" eb="40">
      <t>テイカ</t>
    </rPh>
    <rPh sb="45" eb="51">
      <t>ケイジョウシュウシヒリツ</t>
    </rPh>
    <rPh sb="52" eb="54">
      <t>ゾウカ</t>
    </rPh>
    <rPh sb="62" eb="65">
      <t>ロウキュウカ</t>
    </rPh>
    <rPh sb="67" eb="69">
      <t>シセツ</t>
    </rPh>
    <rPh sb="69" eb="71">
      <t>コウシン</t>
    </rPh>
    <rPh sb="72" eb="73">
      <t>スス</t>
    </rPh>
    <rPh sb="76" eb="77">
      <t>ナカ</t>
    </rPh>
    <rPh sb="78" eb="83">
      <t>ルイセキケッソンキン</t>
    </rPh>
    <rPh sb="84" eb="86">
      <t>カイショウ</t>
    </rPh>
    <rPh sb="87" eb="88">
      <t>ム</t>
    </rPh>
    <rPh sb="90" eb="91">
      <t>ト</t>
    </rPh>
    <rPh sb="92" eb="93">
      <t>ク</t>
    </rPh>
    <rPh sb="95" eb="96">
      <t>スス</t>
    </rPh>
    <rPh sb="105" eb="106">
      <t>カンガ</t>
    </rPh>
    <rPh sb="129" eb="131">
      <t>キュウスイ</t>
    </rPh>
    <rPh sb="131" eb="133">
      <t>シュウエキ</t>
    </rPh>
    <rPh sb="134" eb="136">
      <t>ゲンショウ</t>
    </rPh>
    <rPh sb="140" eb="141">
      <t>ナカ</t>
    </rPh>
    <rPh sb="142" eb="145">
      <t>ロウキュウカ</t>
    </rPh>
    <rPh sb="147" eb="149">
      <t>シセツ</t>
    </rPh>
    <rPh sb="150" eb="152">
      <t>コウシン</t>
    </rPh>
    <rPh sb="153" eb="158">
      <t>ルイセキケッソンキン</t>
    </rPh>
    <rPh sb="159" eb="161">
      <t>カイショウ</t>
    </rPh>
    <rPh sb="165" eb="167">
      <t>アイハン</t>
    </rPh>
    <rPh sb="169" eb="170">
      <t>キビ</t>
    </rPh>
    <rPh sb="172" eb="174">
      <t>ウンエイ</t>
    </rPh>
    <rPh sb="175" eb="176">
      <t>モト</t>
    </rPh>
    <rPh sb="183" eb="184">
      <t>サラ</t>
    </rPh>
    <rPh sb="200" eb="201">
      <t>キビ</t>
    </rPh>
    <rPh sb="203" eb="205">
      <t>ジョウキョウ</t>
    </rPh>
    <rPh sb="206" eb="207">
      <t>ツヅ</t>
    </rPh>
    <rPh sb="211" eb="213">
      <t>ミコ</t>
    </rPh>
    <rPh sb="278" eb="280">
      <t>メザ</t>
    </rPh>
    <phoneticPr fontId="4"/>
  </si>
  <si>
    <t>　①経常収支比率が平均値を超え、前年度より3.73ポイント増加している。また、⑤料金回収率も100％を超え、5.07ポイント増加している。
　②累積欠損比率は、前年度より10.76ポイント改善している。引き続き累積欠損金の解消に努めたい。
　③流動比率は、前年度より20.23ポイント上昇し改善傾向にあるが、200％を下回っているため、支払能力を高める経営に努めたい。
　④企業債残高対給水収益比率は、企業債償還が進み毎年減少しているが、その分施設の老朽化が進んでいることから企業債を効果的に活用した投資に努めたい。
　⑥給水原価は、年々減少傾向にあるが、平均値と比較してまだまだ高い。今後も、効率的な施設運営を行い給水原価の抑制に努めていきたい。
　⑦施設利用率は、類似団体と比較して高い水準にあるため、今後も効率的な施設運営を行っていきたい。
　⑧有収率については、ここ数年横ばいで推移している。管路の漏水が多発していることから、漏水調査や管路の更新等により有収率の向上に向けて努めていきたい。</t>
    <rPh sb="9" eb="12">
      <t>ヘイキンチ</t>
    </rPh>
    <rPh sb="13" eb="14">
      <t>コ</t>
    </rPh>
    <rPh sb="128" eb="131">
      <t>ゼンネンド</t>
    </rPh>
    <rPh sb="142" eb="144">
      <t>ジョウショウ</t>
    </rPh>
    <rPh sb="145" eb="147">
      <t>カイゼン</t>
    </rPh>
    <rPh sb="147" eb="149">
      <t>ケイコウ</t>
    </rPh>
    <rPh sb="267" eb="269">
      <t>ネンネン</t>
    </rPh>
    <rPh sb="269" eb="271">
      <t>ゲンショウ</t>
    </rPh>
    <rPh sb="271" eb="273">
      <t>ケイコウ</t>
    </rPh>
    <rPh sb="278" eb="281">
      <t>ヘイキンチ</t>
    </rPh>
    <rPh sb="282" eb="284">
      <t>ヒカク</t>
    </rPh>
    <rPh sb="290" eb="291">
      <t>タカ</t>
    </rPh>
    <rPh sb="293" eb="295">
      <t>コンゴ</t>
    </rPh>
    <rPh sb="297" eb="300">
      <t>コウリツテキ</t>
    </rPh>
    <rPh sb="301" eb="305">
      <t>シセツウンエイ</t>
    </rPh>
    <rPh sb="306" eb="307">
      <t>オコナ</t>
    </rPh>
    <rPh sb="308" eb="312">
      <t>キュウスイゲンカ</t>
    </rPh>
    <rPh sb="313" eb="315">
      <t>ヨクセイ</t>
    </rPh>
    <rPh sb="316" eb="317">
      <t>ツト</t>
    </rPh>
    <rPh sb="353" eb="355">
      <t>コンゴ</t>
    </rPh>
    <rPh sb="356" eb="359">
      <t>コウリツテキ</t>
    </rPh>
    <rPh sb="360" eb="364">
      <t>シセツウンエイ</t>
    </rPh>
    <rPh sb="365" eb="366">
      <t>オコナ</t>
    </rPh>
    <rPh sb="387" eb="389">
      <t>スウネン</t>
    </rPh>
    <rPh sb="389" eb="390">
      <t>ヨコ</t>
    </rPh>
    <rPh sb="393" eb="395">
      <t>スイイ</t>
    </rPh>
    <rPh sb="400" eb="402">
      <t>カンロ</t>
    </rPh>
    <rPh sb="403" eb="405">
      <t>ロウスイ</t>
    </rPh>
    <rPh sb="406" eb="408">
      <t>タハツ</t>
    </rPh>
    <rPh sb="417" eb="421">
      <t>ロウスイチョウサ</t>
    </rPh>
    <rPh sb="422" eb="424">
      <t>カンロ</t>
    </rPh>
    <rPh sb="425" eb="427">
      <t>コウシン</t>
    </rPh>
    <rPh sb="427" eb="428">
      <t>ナド</t>
    </rPh>
    <rPh sb="431" eb="434">
      <t>ユウシュウリツ</t>
    </rPh>
    <rPh sb="435" eb="437">
      <t>コウジョウ</t>
    </rPh>
    <rPh sb="438" eb="439">
      <t>ム</t>
    </rPh>
    <rPh sb="441" eb="44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</si>
</sst>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0.04</c:v>
                </c:pt>
                <c:pt idx="1">
                  <c:v>0.67</c:v>
                </c:pt>
                <c:pt idx="2">
                  <c:v>0.46</c:v>
                </c:pt>
                <c:pt idx="3">
                  <c:v>0.57999999999999996</c:v>
                </c:pt>
                <c:pt idx="4">
                  <c:v>0.23</c:v>
                </c:pt>
              </c:numCache>
            </c:numRef>
          </c:val>
          <c:extLst>
            <c:ext xmlns:c16="http://schemas.microsoft.com/office/drawing/2014/chart" uri="{C3380CC4-5D6E-409C-BE32-E72D297353CC}">
              <c16:uniqueId val="{00000000-3B64-4BBF-9311-EEEA0777E8E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0.42</c:v>
                </c:pt>
                <c:pt idx="2">
                  <c:v>0.44</c:v>
                </c:pt>
                <c:pt idx="3">
                  <c:v>0.5</c:v>
                </c:pt>
                <c:pt idx="4">
                  <c:v>0.4</c:v>
                </c:pt>
              </c:numCache>
            </c:numRef>
          </c:val>
          <c:smooth val="0"/>
          <c:extLst>
            <c:ext xmlns:c16="http://schemas.microsoft.com/office/drawing/2014/chart" uri="{C3380CC4-5D6E-409C-BE32-E72D297353CC}">
              <c16:uniqueId val="{00000001-3B64-4BBF-9311-EEEA0777E8E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56.67</c:v>
                </c:pt>
                <c:pt idx="1">
                  <c:v>71.11</c:v>
                </c:pt>
                <c:pt idx="2">
                  <c:v>71.56</c:v>
                </c:pt>
                <c:pt idx="3">
                  <c:v>69.81</c:v>
                </c:pt>
                <c:pt idx="4">
                  <c:v>68.510000000000005</c:v>
                </c:pt>
              </c:numCache>
            </c:numRef>
          </c:val>
          <c:extLst>
            <c:ext xmlns:c16="http://schemas.microsoft.com/office/drawing/2014/chart" uri="{C3380CC4-5D6E-409C-BE32-E72D297353CC}">
              <c16:uniqueId val="{00000000-3793-487E-A5BA-53668788AFC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55.22</c:v>
                </c:pt>
                <c:pt idx="1">
                  <c:v>54.05</c:v>
                </c:pt>
                <c:pt idx="2">
                  <c:v>54.43</c:v>
                </c:pt>
                <c:pt idx="3">
                  <c:v>53.87</c:v>
                </c:pt>
                <c:pt idx="4">
                  <c:v>54.49</c:v>
                </c:pt>
              </c:numCache>
            </c:numRef>
          </c:val>
          <c:smooth val="0"/>
          <c:extLst>
            <c:ext xmlns:c16="http://schemas.microsoft.com/office/drawing/2014/chart" uri="{C3380CC4-5D6E-409C-BE32-E72D297353CC}">
              <c16:uniqueId val="{00000001-3793-487E-A5BA-53668788AFC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79.44</c:v>
                </c:pt>
                <c:pt idx="1">
                  <c:v>78.739999999999995</c:v>
                </c:pt>
                <c:pt idx="2">
                  <c:v>78.58</c:v>
                </c:pt>
                <c:pt idx="3">
                  <c:v>78.540000000000006</c:v>
                </c:pt>
                <c:pt idx="4">
                  <c:v>78.569999999999993</c:v>
                </c:pt>
              </c:numCache>
            </c:numRef>
          </c:val>
          <c:extLst>
            <c:ext xmlns:c16="http://schemas.microsoft.com/office/drawing/2014/chart" uri="{C3380CC4-5D6E-409C-BE32-E72D297353CC}">
              <c16:uniqueId val="{00000000-3B3E-4FBD-8350-438F61E3469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80.930000000000007</c:v>
                </c:pt>
                <c:pt idx="1">
                  <c:v>80.510000000000005</c:v>
                </c:pt>
                <c:pt idx="2">
                  <c:v>79.44</c:v>
                </c:pt>
                <c:pt idx="3">
                  <c:v>79.489999999999995</c:v>
                </c:pt>
                <c:pt idx="4">
                  <c:v>78.8</c:v>
                </c:pt>
              </c:numCache>
            </c:numRef>
          </c:val>
          <c:smooth val="0"/>
          <c:extLst>
            <c:ext xmlns:c16="http://schemas.microsoft.com/office/drawing/2014/chart" uri="{C3380CC4-5D6E-409C-BE32-E72D297353CC}">
              <c16:uniqueId val="{00000001-3B3E-4FBD-8350-438F61E3469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107.7</c:v>
                </c:pt>
                <c:pt idx="1">
                  <c:v>101.57</c:v>
                </c:pt>
                <c:pt idx="2">
                  <c:v>104.87</c:v>
                </c:pt>
                <c:pt idx="3">
                  <c:v>107.41</c:v>
                </c:pt>
                <c:pt idx="4">
                  <c:v>111.14</c:v>
                </c:pt>
              </c:numCache>
            </c:numRef>
          </c:val>
          <c:extLst>
            <c:ext xmlns:c16="http://schemas.microsoft.com/office/drawing/2014/chart" uri="{C3380CC4-5D6E-409C-BE32-E72D297353CC}">
              <c16:uniqueId val="{00000000-8C50-47E2-8568-F0CEE4E38A0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108.76</c:v>
                </c:pt>
                <c:pt idx="1">
                  <c:v>108.46</c:v>
                </c:pt>
                <c:pt idx="2">
                  <c:v>109.02</c:v>
                </c:pt>
                <c:pt idx="3">
                  <c:v>107.81</c:v>
                </c:pt>
                <c:pt idx="4">
                  <c:v>107.21</c:v>
                </c:pt>
              </c:numCache>
            </c:numRef>
          </c:val>
          <c:smooth val="0"/>
          <c:extLst>
            <c:ext xmlns:c16="http://schemas.microsoft.com/office/drawing/2014/chart" uri="{C3380CC4-5D6E-409C-BE32-E72D297353CC}">
              <c16:uniqueId val="{00000001-8C50-47E2-8568-F0CEE4E38A0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47.71</c:v>
                </c:pt>
                <c:pt idx="1">
                  <c:v>49.41</c:v>
                </c:pt>
                <c:pt idx="2">
                  <c:v>51.26</c:v>
                </c:pt>
                <c:pt idx="3">
                  <c:v>53.2</c:v>
                </c:pt>
                <c:pt idx="4">
                  <c:v>55.2</c:v>
                </c:pt>
              </c:numCache>
            </c:numRef>
          </c:val>
          <c:extLst>
            <c:ext xmlns:c16="http://schemas.microsoft.com/office/drawing/2014/chart" uri="{C3380CC4-5D6E-409C-BE32-E72D297353CC}">
              <c16:uniqueId val="{00000000-7643-4718-B648-DB1704B0299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47.97</c:v>
                </c:pt>
                <c:pt idx="1">
                  <c:v>49.12</c:v>
                </c:pt>
                <c:pt idx="2">
                  <c:v>49.39</c:v>
                </c:pt>
                <c:pt idx="3">
                  <c:v>50.75</c:v>
                </c:pt>
                <c:pt idx="4">
                  <c:v>51.72</c:v>
                </c:pt>
              </c:numCache>
            </c:numRef>
          </c:val>
          <c:smooth val="0"/>
          <c:extLst>
            <c:ext xmlns:c16="http://schemas.microsoft.com/office/drawing/2014/chart" uri="{C3380CC4-5D6E-409C-BE32-E72D297353CC}">
              <c16:uniqueId val="{00000001-7643-4718-B648-DB1704B0299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5.8</c:v>
                </c:pt>
                <c:pt idx="1">
                  <c:v>24.47</c:v>
                </c:pt>
                <c:pt idx="2">
                  <c:v>31.18</c:v>
                </c:pt>
                <c:pt idx="3">
                  <c:v>35.700000000000003</c:v>
                </c:pt>
                <c:pt idx="4">
                  <c:v>38.909999999999997</c:v>
                </c:pt>
              </c:numCache>
            </c:numRef>
          </c:val>
          <c:extLst>
            <c:ext xmlns:c16="http://schemas.microsoft.com/office/drawing/2014/chart" uri="{C3380CC4-5D6E-409C-BE32-E72D297353CC}">
              <c16:uniqueId val="{00000000-3635-446E-BF3A-0A42F3A9966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16.760000000000002</c:v>
                </c:pt>
                <c:pt idx="2">
                  <c:v>18.57</c:v>
                </c:pt>
                <c:pt idx="3">
                  <c:v>21.14</c:v>
                </c:pt>
                <c:pt idx="4">
                  <c:v>22.12</c:v>
                </c:pt>
              </c:numCache>
            </c:numRef>
          </c:val>
          <c:smooth val="0"/>
          <c:extLst>
            <c:ext xmlns:c16="http://schemas.microsoft.com/office/drawing/2014/chart" uri="{C3380CC4-5D6E-409C-BE32-E72D297353CC}">
              <c16:uniqueId val="{00000001-3635-446E-BF3A-0A42F3A9966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59.18</c:v>
                </c:pt>
                <c:pt idx="1">
                  <c:v>56.32</c:v>
                </c:pt>
                <c:pt idx="2">
                  <c:v>50.97</c:v>
                </c:pt>
                <c:pt idx="3">
                  <c:v>43.95</c:v>
                </c:pt>
                <c:pt idx="4">
                  <c:v>33.19</c:v>
                </c:pt>
              </c:numCache>
            </c:numRef>
          </c:val>
          <c:extLst>
            <c:ext xmlns:c16="http://schemas.microsoft.com/office/drawing/2014/chart" uri="{C3380CC4-5D6E-409C-BE32-E72D297353CC}">
              <c16:uniqueId val="{00000000-7990-43E9-AE29-B3B83EEEE90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7.48</c:v>
                </c:pt>
                <c:pt idx="1">
                  <c:v>11.94</c:v>
                </c:pt>
                <c:pt idx="2">
                  <c:v>11</c:v>
                </c:pt>
                <c:pt idx="3">
                  <c:v>8.86</c:v>
                </c:pt>
                <c:pt idx="4">
                  <c:v>7.65</c:v>
                </c:pt>
              </c:numCache>
            </c:numRef>
          </c:val>
          <c:smooth val="0"/>
          <c:extLst>
            <c:ext xmlns:c16="http://schemas.microsoft.com/office/drawing/2014/chart" uri="{C3380CC4-5D6E-409C-BE32-E72D297353CC}">
              <c16:uniqueId val="{00000001-7990-43E9-AE29-B3B83EEEE90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136.85</c:v>
                </c:pt>
                <c:pt idx="1">
                  <c:v>211.5</c:v>
                </c:pt>
                <c:pt idx="2">
                  <c:v>173.71</c:v>
                </c:pt>
                <c:pt idx="3">
                  <c:v>174.27</c:v>
                </c:pt>
                <c:pt idx="4">
                  <c:v>194.5</c:v>
                </c:pt>
              </c:numCache>
            </c:numRef>
          </c:val>
          <c:extLst>
            <c:ext xmlns:c16="http://schemas.microsoft.com/office/drawing/2014/chart" uri="{C3380CC4-5D6E-409C-BE32-E72D297353CC}">
              <c16:uniqueId val="{00000000-0D68-493A-9CDB-B78B1568283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359.7</c:v>
                </c:pt>
                <c:pt idx="1">
                  <c:v>362.93</c:v>
                </c:pt>
                <c:pt idx="2">
                  <c:v>371.81</c:v>
                </c:pt>
                <c:pt idx="3">
                  <c:v>384.23</c:v>
                </c:pt>
                <c:pt idx="4">
                  <c:v>364.3</c:v>
                </c:pt>
              </c:numCache>
            </c:numRef>
          </c:val>
          <c:smooth val="0"/>
          <c:extLst>
            <c:ext xmlns:c16="http://schemas.microsoft.com/office/drawing/2014/chart" uri="{C3380CC4-5D6E-409C-BE32-E72D297353CC}">
              <c16:uniqueId val="{00000001-0D68-493A-9CDB-B78B1568283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531.42999999999995</c:v>
                </c:pt>
                <c:pt idx="1">
                  <c:v>482.52</c:v>
                </c:pt>
                <c:pt idx="2">
                  <c:v>440.12</c:v>
                </c:pt>
                <c:pt idx="3">
                  <c:v>404.83</c:v>
                </c:pt>
                <c:pt idx="4">
                  <c:v>366.71</c:v>
                </c:pt>
              </c:numCache>
            </c:numRef>
          </c:val>
          <c:extLst>
            <c:ext xmlns:c16="http://schemas.microsoft.com/office/drawing/2014/chart" uri="{C3380CC4-5D6E-409C-BE32-E72D297353CC}">
              <c16:uniqueId val="{00000000-43F4-44C6-AFDC-118A830E98F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447.01</c:v>
                </c:pt>
                <c:pt idx="1">
                  <c:v>439.05</c:v>
                </c:pt>
                <c:pt idx="2">
                  <c:v>465.85</c:v>
                </c:pt>
                <c:pt idx="3">
                  <c:v>439.43</c:v>
                </c:pt>
                <c:pt idx="4">
                  <c:v>438.41</c:v>
                </c:pt>
              </c:numCache>
            </c:numRef>
          </c:val>
          <c:smooth val="0"/>
          <c:extLst>
            <c:ext xmlns:c16="http://schemas.microsoft.com/office/drawing/2014/chart" uri="{C3380CC4-5D6E-409C-BE32-E72D297353CC}">
              <c16:uniqueId val="{00000001-43F4-44C6-AFDC-118A830E98F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103.86</c:v>
                </c:pt>
                <c:pt idx="1">
                  <c:v>97.75</c:v>
                </c:pt>
                <c:pt idx="2">
                  <c:v>100.19</c:v>
                </c:pt>
                <c:pt idx="3">
                  <c:v>104.38</c:v>
                </c:pt>
                <c:pt idx="4">
                  <c:v>109.45</c:v>
                </c:pt>
              </c:numCache>
            </c:numRef>
          </c:val>
          <c:extLst>
            <c:ext xmlns:c16="http://schemas.microsoft.com/office/drawing/2014/chart" uri="{C3380CC4-5D6E-409C-BE32-E72D297353CC}">
              <c16:uniqueId val="{00000000-90DE-4944-AA68-64717911F73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95.81</c:v>
                </c:pt>
                <c:pt idx="1">
                  <c:v>95.26</c:v>
                </c:pt>
                <c:pt idx="2">
                  <c:v>92.39</c:v>
                </c:pt>
                <c:pt idx="3">
                  <c:v>94.41</c:v>
                </c:pt>
                <c:pt idx="4">
                  <c:v>90.96</c:v>
                </c:pt>
              </c:numCache>
            </c:numRef>
          </c:val>
          <c:smooth val="0"/>
          <c:extLst>
            <c:ext xmlns:c16="http://schemas.microsoft.com/office/drawing/2014/chart" uri="{C3380CC4-5D6E-409C-BE32-E72D297353CC}">
              <c16:uniqueId val="{00000001-90DE-4944-AA68-64717911F73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238.34</c:v>
                </c:pt>
                <c:pt idx="1">
                  <c:v>253.44</c:v>
                </c:pt>
                <c:pt idx="2">
                  <c:v>246.49</c:v>
                </c:pt>
                <c:pt idx="3">
                  <c:v>237.73</c:v>
                </c:pt>
                <c:pt idx="4">
                  <c:v>227.59</c:v>
                </c:pt>
              </c:numCache>
            </c:numRef>
          </c:val>
          <c:extLst>
            <c:ext xmlns:c16="http://schemas.microsoft.com/office/drawing/2014/chart" uri="{C3380CC4-5D6E-409C-BE32-E72D297353CC}">
              <c16:uniqueId val="{00000000-625E-4B7A-BD5F-7E08113C34D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189.58</c:v>
                </c:pt>
                <c:pt idx="1">
                  <c:v>192.82</c:v>
                </c:pt>
                <c:pt idx="2">
                  <c:v>192.98</c:v>
                </c:pt>
                <c:pt idx="3">
                  <c:v>192.13</c:v>
                </c:pt>
                <c:pt idx="4">
                  <c:v>197.04</c:v>
                </c:pt>
              </c:numCache>
            </c:numRef>
          </c:val>
          <c:smooth val="0"/>
          <c:extLst>
            <c:ext xmlns:c16="http://schemas.microsoft.com/office/drawing/2014/chart" uri="{C3380CC4-5D6E-409C-BE32-E72D297353CC}">
              <c16:uniqueId val="{00000001-625E-4B7A-BD5F-7E08113C34D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鹿児島県　西之表市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A7</v>
      </c>
      <c r="X8" s="78"/>
      <c r="Y8" s="78"/>
      <c r="Z8" s="78"/>
      <c r="AA8" s="78"/>
      <c r="AB8" s="78"/>
      <c r="AC8" s="78"/>
      <c r="AD8" s="78" t="str">
        <f>データ!$M$6</f>
        <v>非設置</v>
      </c>
      <c r="AE8" s="78"/>
      <c r="AF8" s="78"/>
      <c r="AG8" s="78"/>
      <c r="AH8" s="78"/>
      <c r="AI8" s="78"/>
      <c r="AJ8" s="78"/>
      <c r="AK8" s="2"/>
      <c r="AL8" s="69">
        <f>データ!$R$6</f>
        <v>14417</v>
      </c>
      <c r="AM8" s="69"/>
      <c r="AN8" s="69"/>
      <c r="AO8" s="69"/>
      <c r="AP8" s="69"/>
      <c r="AQ8" s="69"/>
      <c r="AR8" s="69"/>
      <c r="AS8" s="69"/>
      <c r="AT8" s="37">
        <f>データ!$S$6</f>
        <v>205.57</v>
      </c>
      <c r="AU8" s="38"/>
      <c r="AV8" s="38"/>
      <c r="AW8" s="38"/>
      <c r="AX8" s="38"/>
      <c r="AY8" s="38"/>
      <c r="AZ8" s="38"/>
      <c r="BA8" s="38"/>
      <c r="BB8" s="58">
        <f>データ!$T$6</f>
        <v>70.13</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64.34</v>
      </c>
      <c r="J10" s="38"/>
      <c r="K10" s="38"/>
      <c r="L10" s="38"/>
      <c r="M10" s="38"/>
      <c r="N10" s="38"/>
      <c r="O10" s="68"/>
      <c r="P10" s="58">
        <f>データ!$P$6</f>
        <v>99.64</v>
      </c>
      <c r="Q10" s="58"/>
      <c r="R10" s="58"/>
      <c r="S10" s="58"/>
      <c r="T10" s="58"/>
      <c r="U10" s="58"/>
      <c r="V10" s="58"/>
      <c r="W10" s="69">
        <f>データ!$Q$6</f>
        <v>4620</v>
      </c>
      <c r="X10" s="69"/>
      <c r="Y10" s="69"/>
      <c r="Z10" s="69"/>
      <c r="AA10" s="69"/>
      <c r="AB10" s="69"/>
      <c r="AC10" s="69"/>
      <c r="AD10" s="2"/>
      <c r="AE10" s="2"/>
      <c r="AF10" s="2"/>
      <c r="AG10" s="2"/>
      <c r="AH10" s="2"/>
      <c r="AI10" s="2"/>
      <c r="AJ10" s="2"/>
      <c r="AK10" s="2"/>
      <c r="AL10" s="69">
        <f>データ!$U$6</f>
        <v>14041</v>
      </c>
      <c r="AM10" s="69"/>
      <c r="AN10" s="69"/>
      <c r="AO10" s="69"/>
      <c r="AP10" s="69"/>
      <c r="AQ10" s="69"/>
      <c r="AR10" s="69"/>
      <c r="AS10" s="69"/>
      <c r="AT10" s="37">
        <f>データ!$V$6</f>
        <v>100.52</v>
      </c>
      <c r="AU10" s="38"/>
      <c r="AV10" s="38"/>
      <c r="AW10" s="38"/>
      <c r="AX10" s="38"/>
      <c r="AY10" s="38"/>
      <c r="AZ10" s="38"/>
      <c r="BA10" s="38"/>
      <c r="BB10" s="58">
        <f>データ!$W$6</f>
        <v>139.68</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t63aarHqwyX6nbhvwOm1mOw2Ep/pCCf+0f/+8zGWLM7W/9X3GLIfwKY47bTdHuOI/ZK0GLo+hYyuIT/pwuAmRA==" saltValue="MI5oT7SNlvtuNKAchdMj2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462136</v>
      </c>
      <c r="D6" s="20">
        <f t="shared" si="3"/>
        <v>46</v>
      </c>
      <c r="E6" s="20">
        <f t="shared" si="3"/>
        <v>1</v>
      </c>
      <c r="F6" s="20">
        <f t="shared" si="3"/>
        <v>0</v>
      </c>
      <c r="G6" s="20">
        <f t="shared" si="3"/>
        <v>1</v>
      </c>
      <c r="H6" s="20" t="str">
        <f t="shared" si="3"/>
        <v>鹿児島県　西之表市</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64.34</v>
      </c>
      <c r="P6" s="21">
        <f t="shared" si="3"/>
        <v>99.64</v>
      </c>
      <c r="Q6" s="21">
        <f t="shared" si="3"/>
        <v>4620</v>
      </c>
      <c r="R6" s="21">
        <f t="shared" si="3"/>
        <v>14417</v>
      </c>
      <c r="S6" s="21">
        <f t="shared" si="3"/>
        <v>205.57</v>
      </c>
      <c r="T6" s="21">
        <f t="shared" si="3"/>
        <v>70.13</v>
      </c>
      <c r="U6" s="21">
        <f t="shared" si="3"/>
        <v>14041</v>
      </c>
      <c r="V6" s="21">
        <f t="shared" si="3"/>
        <v>100.52</v>
      </c>
      <c r="W6" s="21">
        <f t="shared" si="3"/>
        <v>139.68</v>
      </c>
      <c r="X6" s="22">
        <f>IF(X7="",NA(),X7)</f>
        <v>107.7</v>
      </c>
      <c r="Y6" s="22">
        <f t="shared" ref="Y6:AG6" si="4">IF(Y7="",NA(),Y7)</f>
        <v>101.57</v>
      </c>
      <c r="Z6" s="22">
        <f t="shared" si="4"/>
        <v>104.87</v>
      </c>
      <c r="AA6" s="22">
        <f t="shared" si="4"/>
        <v>107.41</v>
      </c>
      <c r="AB6" s="22">
        <f t="shared" si="4"/>
        <v>111.14</v>
      </c>
      <c r="AC6" s="22">
        <f t="shared" si="4"/>
        <v>108.76</v>
      </c>
      <c r="AD6" s="22">
        <f t="shared" si="4"/>
        <v>108.46</v>
      </c>
      <c r="AE6" s="22">
        <f t="shared" si="4"/>
        <v>109.02</v>
      </c>
      <c r="AF6" s="22">
        <f t="shared" si="4"/>
        <v>107.81</v>
      </c>
      <c r="AG6" s="22">
        <f t="shared" si="4"/>
        <v>107.21</v>
      </c>
      <c r="AH6" s="21" t="str">
        <f>IF(AH7="","",IF(AH7="-","【-】","【"&amp;SUBSTITUTE(TEXT(AH7,"#,##0.00"),"-","△")&amp;"】"))</f>
        <v>【108.70】</v>
      </c>
      <c r="AI6" s="22">
        <f>IF(AI7="",NA(),AI7)</f>
        <v>59.18</v>
      </c>
      <c r="AJ6" s="22">
        <f t="shared" ref="AJ6:AR6" si="5">IF(AJ7="",NA(),AJ7)</f>
        <v>56.32</v>
      </c>
      <c r="AK6" s="22">
        <f t="shared" si="5"/>
        <v>50.97</v>
      </c>
      <c r="AL6" s="22">
        <f t="shared" si="5"/>
        <v>43.95</v>
      </c>
      <c r="AM6" s="22">
        <f t="shared" si="5"/>
        <v>33.19</v>
      </c>
      <c r="AN6" s="22">
        <f t="shared" si="5"/>
        <v>7.48</v>
      </c>
      <c r="AO6" s="22">
        <f t="shared" si="5"/>
        <v>11.94</v>
      </c>
      <c r="AP6" s="22">
        <f t="shared" si="5"/>
        <v>11</v>
      </c>
      <c r="AQ6" s="22">
        <f t="shared" si="5"/>
        <v>8.86</v>
      </c>
      <c r="AR6" s="22">
        <f t="shared" si="5"/>
        <v>7.65</v>
      </c>
      <c r="AS6" s="21" t="str">
        <f>IF(AS7="","",IF(AS7="-","【-】","【"&amp;SUBSTITUTE(TEXT(AS7,"#,##0.00"),"-","△")&amp;"】"))</f>
        <v>【1.34】</v>
      </c>
      <c r="AT6" s="22">
        <f>IF(AT7="",NA(),AT7)</f>
        <v>136.85</v>
      </c>
      <c r="AU6" s="22">
        <f t="shared" ref="AU6:BC6" si="6">IF(AU7="",NA(),AU7)</f>
        <v>211.5</v>
      </c>
      <c r="AV6" s="22">
        <f t="shared" si="6"/>
        <v>173.71</v>
      </c>
      <c r="AW6" s="22">
        <f t="shared" si="6"/>
        <v>174.27</v>
      </c>
      <c r="AX6" s="22">
        <f t="shared" si="6"/>
        <v>194.5</v>
      </c>
      <c r="AY6" s="22">
        <f t="shared" si="6"/>
        <v>359.7</v>
      </c>
      <c r="AZ6" s="22">
        <f t="shared" si="6"/>
        <v>362.93</v>
      </c>
      <c r="BA6" s="22">
        <f t="shared" si="6"/>
        <v>371.81</v>
      </c>
      <c r="BB6" s="22">
        <f t="shared" si="6"/>
        <v>384.23</v>
      </c>
      <c r="BC6" s="22">
        <f t="shared" si="6"/>
        <v>364.3</v>
      </c>
      <c r="BD6" s="21" t="str">
        <f>IF(BD7="","",IF(BD7="-","【-】","【"&amp;SUBSTITUTE(TEXT(BD7,"#,##0.00"),"-","△")&amp;"】"))</f>
        <v>【252.29】</v>
      </c>
      <c r="BE6" s="22">
        <f>IF(BE7="",NA(),BE7)</f>
        <v>531.42999999999995</v>
      </c>
      <c r="BF6" s="22">
        <f t="shared" ref="BF6:BN6" si="7">IF(BF7="",NA(),BF7)</f>
        <v>482.52</v>
      </c>
      <c r="BG6" s="22">
        <f t="shared" si="7"/>
        <v>440.12</v>
      </c>
      <c r="BH6" s="22">
        <f t="shared" si="7"/>
        <v>404.83</v>
      </c>
      <c r="BI6" s="22">
        <f t="shared" si="7"/>
        <v>366.71</v>
      </c>
      <c r="BJ6" s="22">
        <f t="shared" si="7"/>
        <v>447.01</v>
      </c>
      <c r="BK6" s="22">
        <f t="shared" si="7"/>
        <v>439.05</v>
      </c>
      <c r="BL6" s="22">
        <f t="shared" si="7"/>
        <v>465.85</v>
      </c>
      <c r="BM6" s="22">
        <f t="shared" si="7"/>
        <v>439.43</v>
      </c>
      <c r="BN6" s="22">
        <f t="shared" si="7"/>
        <v>438.41</v>
      </c>
      <c r="BO6" s="21" t="str">
        <f>IF(BO7="","",IF(BO7="-","【-】","【"&amp;SUBSTITUTE(TEXT(BO7,"#,##0.00"),"-","△")&amp;"】"))</f>
        <v>【268.07】</v>
      </c>
      <c r="BP6" s="22">
        <f>IF(BP7="",NA(),BP7)</f>
        <v>103.86</v>
      </c>
      <c r="BQ6" s="22">
        <f t="shared" ref="BQ6:BY6" si="8">IF(BQ7="",NA(),BQ7)</f>
        <v>97.75</v>
      </c>
      <c r="BR6" s="22">
        <f t="shared" si="8"/>
        <v>100.19</v>
      </c>
      <c r="BS6" s="22">
        <f t="shared" si="8"/>
        <v>104.38</v>
      </c>
      <c r="BT6" s="22">
        <f t="shared" si="8"/>
        <v>109.45</v>
      </c>
      <c r="BU6" s="22">
        <f t="shared" si="8"/>
        <v>95.81</v>
      </c>
      <c r="BV6" s="22">
        <f t="shared" si="8"/>
        <v>95.26</v>
      </c>
      <c r="BW6" s="22">
        <f t="shared" si="8"/>
        <v>92.39</v>
      </c>
      <c r="BX6" s="22">
        <f t="shared" si="8"/>
        <v>94.41</v>
      </c>
      <c r="BY6" s="22">
        <f t="shared" si="8"/>
        <v>90.96</v>
      </c>
      <c r="BZ6" s="21" t="str">
        <f>IF(BZ7="","",IF(BZ7="-","【-】","【"&amp;SUBSTITUTE(TEXT(BZ7,"#,##0.00"),"-","△")&amp;"】"))</f>
        <v>【97.47】</v>
      </c>
      <c r="CA6" s="22">
        <f>IF(CA7="",NA(),CA7)</f>
        <v>238.34</v>
      </c>
      <c r="CB6" s="22">
        <f t="shared" ref="CB6:CJ6" si="9">IF(CB7="",NA(),CB7)</f>
        <v>253.44</v>
      </c>
      <c r="CC6" s="22">
        <f t="shared" si="9"/>
        <v>246.49</v>
      </c>
      <c r="CD6" s="22">
        <f t="shared" si="9"/>
        <v>237.73</v>
      </c>
      <c r="CE6" s="22">
        <f t="shared" si="9"/>
        <v>227.59</v>
      </c>
      <c r="CF6" s="22">
        <f t="shared" si="9"/>
        <v>189.58</v>
      </c>
      <c r="CG6" s="22">
        <f t="shared" si="9"/>
        <v>192.82</v>
      </c>
      <c r="CH6" s="22">
        <f t="shared" si="9"/>
        <v>192.98</v>
      </c>
      <c r="CI6" s="22">
        <f t="shared" si="9"/>
        <v>192.13</v>
      </c>
      <c r="CJ6" s="22">
        <f t="shared" si="9"/>
        <v>197.04</v>
      </c>
      <c r="CK6" s="21" t="str">
        <f>IF(CK7="","",IF(CK7="-","【-】","【"&amp;SUBSTITUTE(TEXT(CK7,"#,##0.00"),"-","△")&amp;"】"))</f>
        <v>【174.75】</v>
      </c>
      <c r="CL6" s="22">
        <f>IF(CL7="",NA(),CL7)</f>
        <v>56.67</v>
      </c>
      <c r="CM6" s="22">
        <f t="shared" ref="CM6:CU6" si="10">IF(CM7="",NA(),CM7)</f>
        <v>71.11</v>
      </c>
      <c r="CN6" s="22">
        <f t="shared" si="10"/>
        <v>71.56</v>
      </c>
      <c r="CO6" s="22">
        <f t="shared" si="10"/>
        <v>69.81</v>
      </c>
      <c r="CP6" s="22">
        <f t="shared" si="10"/>
        <v>68.510000000000005</v>
      </c>
      <c r="CQ6" s="22">
        <f t="shared" si="10"/>
        <v>55.22</v>
      </c>
      <c r="CR6" s="22">
        <f t="shared" si="10"/>
        <v>54.05</v>
      </c>
      <c r="CS6" s="22">
        <f t="shared" si="10"/>
        <v>54.43</v>
      </c>
      <c r="CT6" s="22">
        <f t="shared" si="10"/>
        <v>53.87</v>
      </c>
      <c r="CU6" s="22">
        <f t="shared" si="10"/>
        <v>54.49</v>
      </c>
      <c r="CV6" s="21" t="str">
        <f>IF(CV7="","",IF(CV7="-","【-】","【"&amp;SUBSTITUTE(TEXT(CV7,"#,##0.00"),"-","△")&amp;"】"))</f>
        <v>【59.97】</v>
      </c>
      <c r="CW6" s="22">
        <f>IF(CW7="",NA(),CW7)</f>
        <v>79.44</v>
      </c>
      <c r="CX6" s="22">
        <f t="shared" ref="CX6:DF6" si="11">IF(CX7="",NA(),CX7)</f>
        <v>78.739999999999995</v>
      </c>
      <c r="CY6" s="22">
        <f t="shared" si="11"/>
        <v>78.58</v>
      </c>
      <c r="CZ6" s="22">
        <f t="shared" si="11"/>
        <v>78.540000000000006</v>
      </c>
      <c r="DA6" s="22">
        <f t="shared" si="11"/>
        <v>78.569999999999993</v>
      </c>
      <c r="DB6" s="22">
        <f t="shared" si="11"/>
        <v>80.930000000000007</v>
      </c>
      <c r="DC6" s="22">
        <f t="shared" si="11"/>
        <v>80.510000000000005</v>
      </c>
      <c r="DD6" s="22">
        <f t="shared" si="11"/>
        <v>79.44</v>
      </c>
      <c r="DE6" s="22">
        <f t="shared" si="11"/>
        <v>79.489999999999995</v>
      </c>
      <c r="DF6" s="22">
        <f t="shared" si="11"/>
        <v>78.8</v>
      </c>
      <c r="DG6" s="21" t="str">
        <f>IF(DG7="","",IF(DG7="-","【-】","【"&amp;SUBSTITUTE(TEXT(DG7,"#,##0.00"),"-","△")&amp;"】"))</f>
        <v>【89.76】</v>
      </c>
      <c r="DH6" s="22">
        <f>IF(DH7="",NA(),DH7)</f>
        <v>47.71</v>
      </c>
      <c r="DI6" s="22">
        <f t="shared" ref="DI6:DQ6" si="12">IF(DI7="",NA(),DI7)</f>
        <v>49.41</v>
      </c>
      <c r="DJ6" s="22">
        <f t="shared" si="12"/>
        <v>51.26</v>
      </c>
      <c r="DK6" s="22">
        <f t="shared" si="12"/>
        <v>53.2</v>
      </c>
      <c r="DL6" s="22">
        <f t="shared" si="12"/>
        <v>55.2</v>
      </c>
      <c r="DM6" s="22">
        <f t="shared" si="12"/>
        <v>47.97</v>
      </c>
      <c r="DN6" s="22">
        <f t="shared" si="12"/>
        <v>49.12</v>
      </c>
      <c r="DO6" s="22">
        <f t="shared" si="12"/>
        <v>49.39</v>
      </c>
      <c r="DP6" s="22">
        <f t="shared" si="12"/>
        <v>50.75</v>
      </c>
      <c r="DQ6" s="22">
        <f t="shared" si="12"/>
        <v>51.72</v>
      </c>
      <c r="DR6" s="21" t="str">
        <f>IF(DR7="","",IF(DR7="-","【-】","【"&amp;SUBSTITUTE(TEXT(DR7,"#,##0.00"),"-","△")&amp;"】"))</f>
        <v>【51.51】</v>
      </c>
      <c r="DS6" s="22">
        <f>IF(DS7="",NA(),DS7)</f>
        <v>5.8</v>
      </c>
      <c r="DT6" s="22">
        <f t="shared" ref="DT6:EB6" si="13">IF(DT7="",NA(),DT7)</f>
        <v>24.47</v>
      </c>
      <c r="DU6" s="22">
        <f t="shared" si="13"/>
        <v>31.18</v>
      </c>
      <c r="DV6" s="22">
        <f t="shared" si="13"/>
        <v>35.700000000000003</v>
      </c>
      <c r="DW6" s="22">
        <f t="shared" si="13"/>
        <v>38.909999999999997</v>
      </c>
      <c r="DX6" s="22">
        <f t="shared" si="13"/>
        <v>15.33</v>
      </c>
      <c r="DY6" s="22">
        <f t="shared" si="13"/>
        <v>16.760000000000002</v>
      </c>
      <c r="DZ6" s="22">
        <f t="shared" si="13"/>
        <v>18.57</v>
      </c>
      <c r="EA6" s="22">
        <f t="shared" si="13"/>
        <v>21.14</v>
      </c>
      <c r="EB6" s="22">
        <f t="shared" si="13"/>
        <v>22.12</v>
      </c>
      <c r="EC6" s="21" t="str">
        <f>IF(EC7="","",IF(EC7="-","【-】","【"&amp;SUBSTITUTE(TEXT(EC7,"#,##0.00"),"-","△")&amp;"】"))</f>
        <v>【23.75】</v>
      </c>
      <c r="ED6" s="22">
        <f>IF(ED7="",NA(),ED7)</f>
        <v>0.04</v>
      </c>
      <c r="EE6" s="22">
        <f t="shared" ref="EE6:EM6" si="14">IF(EE7="",NA(),EE7)</f>
        <v>0.67</v>
      </c>
      <c r="EF6" s="22">
        <f t="shared" si="14"/>
        <v>0.46</v>
      </c>
      <c r="EG6" s="22">
        <f t="shared" si="14"/>
        <v>0.57999999999999996</v>
      </c>
      <c r="EH6" s="22">
        <f t="shared" si="14"/>
        <v>0.23</v>
      </c>
      <c r="EI6" s="22">
        <f t="shared" si="14"/>
        <v>0.43</v>
      </c>
      <c r="EJ6" s="22">
        <f t="shared" si="14"/>
        <v>0.42</v>
      </c>
      <c r="EK6" s="22">
        <f t="shared" si="14"/>
        <v>0.44</v>
      </c>
      <c r="EL6" s="22">
        <f t="shared" si="14"/>
        <v>0.5</v>
      </c>
      <c r="EM6" s="22">
        <f t="shared" si="14"/>
        <v>0.4</v>
      </c>
      <c r="EN6" s="21" t="str">
        <f>IF(EN7="","",IF(EN7="-","【-】","【"&amp;SUBSTITUTE(TEXT(EN7,"#,##0.00"),"-","△")&amp;"】"))</f>
        <v>【0.67】</v>
      </c>
    </row>
    <row r="7" spans="1:144" s="23" customFormat="1" x14ac:dyDescent="0.15">
      <c r="A7" s="15"/>
      <c r="B7" s="24">
        <v>2022</v>
      </c>
      <c r="C7" s="24">
        <v>462136</v>
      </c>
      <c r="D7" s="24">
        <v>46</v>
      </c>
      <c r="E7" s="24">
        <v>1</v>
      </c>
      <c r="F7" s="24">
        <v>0</v>
      </c>
      <c r="G7" s="24">
        <v>1</v>
      </c>
      <c r="H7" s="24" t="s">
        <v>93</v>
      </c>
      <c r="I7" s="24" t="s">
        <v>94</v>
      </c>
      <c r="J7" s="24" t="s">
        <v>95</v>
      </c>
      <c r="K7" s="24" t="s">
        <v>96</v>
      </c>
      <c r="L7" s="24" t="s">
        <v>97</v>
      </c>
      <c r="M7" s="24" t="s">
        <v>98</v>
      </c>
      <c r="N7" s="25" t="s">
        <v>99</v>
      </c>
      <c r="O7" s="25">
        <v>64.34</v>
      </c>
      <c r="P7" s="25">
        <v>99.64</v>
      </c>
      <c r="Q7" s="25">
        <v>4620</v>
      </c>
      <c r="R7" s="25">
        <v>14417</v>
      </c>
      <c r="S7" s="25">
        <v>205.57</v>
      </c>
      <c r="T7" s="25">
        <v>70.13</v>
      </c>
      <c r="U7" s="25">
        <v>14041</v>
      </c>
      <c r="V7" s="25">
        <v>100.52</v>
      </c>
      <c r="W7" s="25">
        <v>139.68</v>
      </c>
      <c r="X7" s="25">
        <v>107.7</v>
      </c>
      <c r="Y7" s="25">
        <v>101.57</v>
      </c>
      <c r="Z7" s="25">
        <v>104.87</v>
      </c>
      <c r="AA7" s="25">
        <v>107.41</v>
      </c>
      <c r="AB7" s="25">
        <v>111.14</v>
      </c>
      <c r="AC7" s="25">
        <v>108.76</v>
      </c>
      <c r="AD7" s="25">
        <v>108.46</v>
      </c>
      <c r="AE7" s="25">
        <v>109.02</v>
      </c>
      <c r="AF7" s="25">
        <v>107.81</v>
      </c>
      <c r="AG7" s="25">
        <v>107.21</v>
      </c>
      <c r="AH7" s="25">
        <v>108.7</v>
      </c>
      <c r="AI7" s="25">
        <v>59.18</v>
      </c>
      <c r="AJ7" s="25">
        <v>56.32</v>
      </c>
      <c r="AK7" s="25">
        <v>50.97</v>
      </c>
      <c r="AL7" s="25">
        <v>43.95</v>
      </c>
      <c r="AM7" s="25">
        <v>33.19</v>
      </c>
      <c r="AN7" s="25">
        <v>7.48</v>
      </c>
      <c r="AO7" s="25">
        <v>11.94</v>
      </c>
      <c r="AP7" s="25">
        <v>11</v>
      </c>
      <c r="AQ7" s="25">
        <v>8.86</v>
      </c>
      <c r="AR7" s="25">
        <v>7.65</v>
      </c>
      <c r="AS7" s="25">
        <v>1.34</v>
      </c>
      <c r="AT7" s="25">
        <v>136.85</v>
      </c>
      <c r="AU7" s="25">
        <v>211.5</v>
      </c>
      <c r="AV7" s="25">
        <v>173.71</v>
      </c>
      <c r="AW7" s="25">
        <v>174.27</v>
      </c>
      <c r="AX7" s="25">
        <v>194.5</v>
      </c>
      <c r="AY7" s="25">
        <v>359.7</v>
      </c>
      <c r="AZ7" s="25">
        <v>362.93</v>
      </c>
      <c r="BA7" s="25">
        <v>371.81</v>
      </c>
      <c r="BB7" s="25">
        <v>384.23</v>
      </c>
      <c r="BC7" s="25">
        <v>364.3</v>
      </c>
      <c r="BD7" s="25">
        <v>252.29</v>
      </c>
      <c r="BE7" s="25">
        <v>531.42999999999995</v>
      </c>
      <c r="BF7" s="25">
        <v>482.52</v>
      </c>
      <c r="BG7" s="25">
        <v>440.12</v>
      </c>
      <c r="BH7" s="25">
        <v>404.83</v>
      </c>
      <c r="BI7" s="25">
        <v>366.71</v>
      </c>
      <c r="BJ7" s="25">
        <v>447.01</v>
      </c>
      <c r="BK7" s="25">
        <v>439.05</v>
      </c>
      <c r="BL7" s="25">
        <v>465.85</v>
      </c>
      <c r="BM7" s="25">
        <v>439.43</v>
      </c>
      <c r="BN7" s="25">
        <v>438.41</v>
      </c>
      <c r="BO7" s="25">
        <v>268.07</v>
      </c>
      <c r="BP7" s="25">
        <v>103.86</v>
      </c>
      <c r="BQ7" s="25">
        <v>97.75</v>
      </c>
      <c r="BR7" s="25">
        <v>100.19</v>
      </c>
      <c r="BS7" s="25">
        <v>104.38</v>
      </c>
      <c r="BT7" s="25">
        <v>109.45</v>
      </c>
      <c r="BU7" s="25">
        <v>95.81</v>
      </c>
      <c r="BV7" s="25">
        <v>95.26</v>
      </c>
      <c r="BW7" s="25">
        <v>92.39</v>
      </c>
      <c r="BX7" s="25">
        <v>94.41</v>
      </c>
      <c r="BY7" s="25">
        <v>90.96</v>
      </c>
      <c r="BZ7" s="25">
        <v>97.47</v>
      </c>
      <c r="CA7" s="25">
        <v>238.34</v>
      </c>
      <c r="CB7" s="25">
        <v>253.44</v>
      </c>
      <c r="CC7" s="25">
        <v>246.49</v>
      </c>
      <c r="CD7" s="25">
        <v>237.73</v>
      </c>
      <c r="CE7" s="25">
        <v>227.59</v>
      </c>
      <c r="CF7" s="25">
        <v>189.58</v>
      </c>
      <c r="CG7" s="25">
        <v>192.82</v>
      </c>
      <c r="CH7" s="25">
        <v>192.98</v>
      </c>
      <c r="CI7" s="25">
        <v>192.13</v>
      </c>
      <c r="CJ7" s="25">
        <v>197.04</v>
      </c>
      <c r="CK7" s="25">
        <v>174.75</v>
      </c>
      <c r="CL7" s="25">
        <v>56.67</v>
      </c>
      <c r="CM7" s="25">
        <v>71.11</v>
      </c>
      <c r="CN7" s="25">
        <v>71.56</v>
      </c>
      <c r="CO7" s="25">
        <v>69.81</v>
      </c>
      <c r="CP7" s="25">
        <v>68.510000000000005</v>
      </c>
      <c r="CQ7" s="25">
        <v>55.22</v>
      </c>
      <c r="CR7" s="25">
        <v>54.05</v>
      </c>
      <c r="CS7" s="25">
        <v>54.43</v>
      </c>
      <c r="CT7" s="25">
        <v>53.87</v>
      </c>
      <c r="CU7" s="25">
        <v>54.49</v>
      </c>
      <c r="CV7" s="25">
        <v>59.97</v>
      </c>
      <c r="CW7" s="25">
        <v>79.44</v>
      </c>
      <c r="CX7" s="25">
        <v>78.739999999999995</v>
      </c>
      <c r="CY7" s="25">
        <v>78.58</v>
      </c>
      <c r="CZ7" s="25">
        <v>78.540000000000006</v>
      </c>
      <c r="DA7" s="25">
        <v>78.569999999999993</v>
      </c>
      <c r="DB7" s="25">
        <v>80.930000000000007</v>
      </c>
      <c r="DC7" s="25">
        <v>80.510000000000005</v>
      </c>
      <c r="DD7" s="25">
        <v>79.44</v>
      </c>
      <c r="DE7" s="25">
        <v>79.489999999999995</v>
      </c>
      <c r="DF7" s="25">
        <v>78.8</v>
      </c>
      <c r="DG7" s="25">
        <v>89.76</v>
      </c>
      <c r="DH7" s="25">
        <v>47.71</v>
      </c>
      <c r="DI7" s="25">
        <v>49.41</v>
      </c>
      <c r="DJ7" s="25">
        <v>51.26</v>
      </c>
      <c r="DK7" s="25">
        <v>53.2</v>
      </c>
      <c r="DL7" s="25">
        <v>55.2</v>
      </c>
      <c r="DM7" s="25">
        <v>47.97</v>
      </c>
      <c r="DN7" s="25">
        <v>49.12</v>
      </c>
      <c r="DO7" s="25">
        <v>49.39</v>
      </c>
      <c r="DP7" s="25">
        <v>50.75</v>
      </c>
      <c r="DQ7" s="25">
        <v>51.72</v>
      </c>
      <c r="DR7" s="25">
        <v>51.51</v>
      </c>
      <c r="DS7" s="25">
        <v>5.8</v>
      </c>
      <c r="DT7" s="25">
        <v>24.47</v>
      </c>
      <c r="DU7" s="25">
        <v>31.18</v>
      </c>
      <c r="DV7" s="25">
        <v>35.700000000000003</v>
      </c>
      <c r="DW7" s="25">
        <v>38.909999999999997</v>
      </c>
      <c r="DX7" s="25">
        <v>15.33</v>
      </c>
      <c r="DY7" s="25">
        <v>16.760000000000002</v>
      </c>
      <c r="DZ7" s="25">
        <v>18.57</v>
      </c>
      <c r="EA7" s="25">
        <v>21.14</v>
      </c>
      <c r="EB7" s="25">
        <v>22.12</v>
      </c>
      <c r="EC7" s="25">
        <v>23.75</v>
      </c>
      <c r="ED7" s="25">
        <v>0.04</v>
      </c>
      <c r="EE7" s="25">
        <v>0.67</v>
      </c>
      <c r="EF7" s="25">
        <v>0.46</v>
      </c>
      <c r="EG7" s="25">
        <v>0.57999999999999996</v>
      </c>
      <c r="EH7" s="25">
        <v>0.23</v>
      </c>
      <c r="EI7" s="25">
        <v>0.43</v>
      </c>
      <c r="EJ7" s="25">
        <v>0.42</v>
      </c>
      <c r="EK7" s="25">
        <v>0.44</v>
      </c>
      <c r="EL7" s="25">
        <v>0.5</v>
      </c>
      <c r="EM7" s="25">
        <v>0.4</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2024-02-15T06:49:33Z</cp:lastPrinted>
  <dcterms:created xsi:type="dcterms:W3CDTF">2023-12-05T01:02:43Z</dcterms:created>
  <dcterms:modified xsi:type="dcterms:W3CDTF">2024-02-15T06:54:46Z</dcterms:modified>
  <cp:category/>
</cp:coreProperties>
</file>