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41 和泊町\"/>
    </mc:Choice>
  </mc:AlternateContent>
  <workbookProtection workbookAlgorithmName="SHA-512" workbookHashValue="roEL7F1pMtJrHa8mmkRnA/e9TZiZQoJskr+eAKwrciDy6gGxKud4rizYQGg4KY/yy4ya604lidtPzdoOO43iGA==" workbookSaltValue="f5xXdQPZoRqZhY8rRCOP4Q==" workbookSpinCount="100000" lockStructure="1"/>
  <bookViews>
    <workbookView xWindow="0" yWindow="0" windowWidth="20490" windowHeight="888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<sst xmlns="http://schemas.openxmlformats.org/spreadsheetml/2006/main" count="228" uniqueCount="114">
  <si>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</si>
  <si>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</si>
  <si>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</si>
  <si>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</si>
  <si>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</si>
  <si>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</si>
  <si>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</si>
  <si>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</si>
  <si>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</si>
  <si>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</si>
  <si>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</si>
  <si>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</si>
  <si>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</si>
  <si>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</si>
  <si>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</si>
  <si>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</si>
  <si>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</si>
  <si>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</si>
  <si>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</si>
  <si>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</si>
  <si>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</si>
  <si>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</si>
  <si>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</si>
  <si>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</si>
  <si>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</si>
  <si>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</si>
  <si>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</si>
  <si>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</si>
  <si>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</si>
  <si>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</si>
  <si>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</si>
  <si>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</si>
  <si>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</si>
  <si>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</si>
  <si>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</si>
  <si>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</si>
  <si>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</si>
  <si>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</si>
  <si>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</si>
  <si>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</si>
  <si>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</si>
  <si>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</si>
  <si>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</si>
  <si>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</si>
  <si>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</si>
  <si>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</si>
  <si>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</si>
  <si>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</si>
  <si>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</si>
  <si>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</si>
  <si>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</si>
  <si>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</si>
  <si>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</si>
  <si>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</si>
  <si>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</si>
  <si>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</si>
  <si>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</si>
  <si>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</si>
  <si>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</si>
  <si>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</si>
  <si>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</si>
  <si>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</si>
  <si>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</si>
  <si>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</si>
  <si>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</si>
  <si>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</si>
  <si>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</si>
  <si>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</si>
  <si>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</si>
  <si>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</si>
  <si>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</si>
  <si>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</si>
  <si>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</si>
  <si>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</si>
  <si>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</si>
  <si>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</si>
  <si>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</si>
  <si>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</si>
  <si>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</si>
  <si>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</si>
  <si>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</si>
  <si>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</si>
  <si>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</si>
  <si>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</si>
  <si>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</si>
  <si>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</si>
  <si>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</si>
  <si>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</si>
  <si>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</si>
  <si>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</si>
  <si>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</si>
  <si>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</si>
  <si>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</si>
  <si>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和泊町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</si>
  <si>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</si>
  <si>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</si>
  <si>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</si>
  <si>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</si>
  <si>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</si>
  <si>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</si>
  <si>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</si>
  <si>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</si>
  <si>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</si>
  <si>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</si>
  <si>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</si>
  <si>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</si>
  <si>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</si>
  <si>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</si>
  <si>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</si>
  <si>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</si>
  <si>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</si>
  <si>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
　第7次拡張計画（平成17年度から平成21年度）において、概ね更新を行っているため、類似団体平均値より老朽度が低くなっている。今後も財政運営状況に応じた計画的な施設の更新を策定し更新する。
【②管路経年比率(％)】
　財政状況に応じた更新計画や道路改良工事にあわせて布設替え工事を随時行い更新していく。
【③管路更新率（％）】
　類似団体平均と比較すると低い数値となっている。計画的な管路更新を実施することにより老朽化対策に繋がっていくと考えられるため、財政状況に応じた更新計画や道路改良工事にあわせて布設替え工事を随時行い更新していく。</t>
    <phoneticPr fontId="4"/>
  </si>
  <si>
    <t>　本町の経営課題は、人口減少に伴い年々給水収益が減少してきており、経営の見直しが必要となっている。自己財源確保のため水道料金改定等の対策が必要であると同時に経費削減に努め、健全経営を図っていきたい。そして財政状況に応じた更新計画や道路改良工事にあわせて布設替え工事を随時行い更新していく。</t>
    <phoneticPr fontId="4"/>
  </si>
  <si>
    <t xml:space="preserve">【①経常収支比率（％）】
　経営状況は、単年度収支が100％を上回り、黒字経営となっている。しかし年々人口減少による水需要の減少が見込まれ、給水収益が減少することから自己財源確保のため水道料金改定等の対策が必要である。また経費削減に努め、健全経営を図る。
【②累積欠損金比率（％）】
　現在欠損金は発生していないが給水収益が年々減少しており、自己財源確保及び経費削減に努め、健全経営を図らなければならない。
【③流動比率(％)】
　流動比率は前年度対比より減少傾向にあり、100％を上回る数値で推移しているが経常収支比率や料金回収率の数値を考えると楽観視できる状況ではないため、自己財源確保及び経費削減に努め、健全経営を図らなければならない。
【④企業債残高対給水収益比率（％）】
　減少傾向にあるが、類似団体平均と比較すると高い数値となっている。建設改良事業等行う際は慎重な検討が必要である。
【⑤料金回収率（％）】
　料金回収率は昨年度と比較すると減少しており、100％を下回っている。料金回収強化に努め、健全経営を図らなければならない。
【⑥給水原価】
　類似団体平均と比較すると高い数値となっている。水需要の減少に伴い、年間総有収水量が減少していることが原因と考えられる。経費削減に努め、健全経営を図らなければならない。
【⑦施設利用率(％)】
　類似団体と比較すると低い数値となっている。水需要の減少が原因であると考えられるため、施設のダウンサウジング等を検討し、施設利用率の改善を図らなければならない。
【⑧有収率（％）】
　類似団体と比較すると高い数値になっている。今後も漏水対策等を実施し、引き続き有収率向上に努めたい。
</t>
    <rPh sb="426" eb="428">
      <t>ゲンショウ</t>
    </rPh>
    <rPh sb="438" eb="440">
      <t>シタマワ</t>
    </rPh>
    <rPh sb="445" eb="447">
      <t>リョウキン</t>
    </rPh>
    <rPh sb="447" eb="449">
      <t>カイシュウ</t>
    </rPh>
    <rPh sb="449" eb="451">
      <t>キョウカ</t>
    </rPh>
    <rPh sb="452" eb="453">
      <t>ツト</t>
    </rPh>
    <rPh sb="455" eb="457">
      <t>ケンゼン</t>
    </rPh>
    <rPh sb="457" eb="459">
      <t>ケイエイ</t>
    </rPh>
    <rPh sb="460" eb="461">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</si>
</sst>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quot;-&quot;">
                  <c:v>0.11</c:v>
                </c:pt>
                <c:pt idx="1">
                  <c:v>0</c:v>
                </c:pt>
                <c:pt idx="2" formatCode="#,##0.00;&quot;△&quot;#,##0.00;&quot;-&quot;">
                  <c:v>0.17</c:v>
                </c:pt>
                <c:pt idx="3" formatCode="#,##0.00;&quot;△&quot;#,##0.00;&quot;-&quot;">
                  <c:v>0.24</c:v>
                </c:pt>
                <c:pt idx="4" formatCode="#,##0.00;&quot;△&quot;#,##0.00;&quot;-&quot;">
                  <c:v>0.28000000000000003</c:v>
                </c:pt>
              </c:numCache>
            </c:numRef>
          </c:val>
          <c:extLst>
            <c:ext xmlns:c16="http://schemas.microsoft.com/office/drawing/2014/chart" uri="{C3380CC4-5D6E-409C-BE32-E72D297353CC}">
              <c16:uniqueId val="{00000000-2CC2-45FC-B47F-463527439EB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2CC2-45FC-B47F-463527439EB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43.7</c:v>
                </c:pt>
                <c:pt idx="1">
                  <c:v>41.97</c:v>
                </c:pt>
                <c:pt idx="2">
                  <c:v>42.03</c:v>
                </c:pt>
                <c:pt idx="3">
                  <c:v>41.29</c:v>
                </c:pt>
                <c:pt idx="4">
                  <c:v>40.5</c:v>
                </c:pt>
              </c:numCache>
            </c:numRef>
          </c:val>
          <c:extLst>
            <c:ext xmlns:c16="http://schemas.microsoft.com/office/drawing/2014/chart" uri="{C3380CC4-5D6E-409C-BE32-E72D297353CC}">
              <c16:uniqueId val="{00000000-B3B9-475F-884D-58FCF77B197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B3B9-475F-884D-58FCF77B197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91.4</c:v>
                </c:pt>
                <c:pt idx="1">
                  <c:v>91.4</c:v>
                </c:pt>
                <c:pt idx="2">
                  <c:v>91.4</c:v>
                </c:pt>
                <c:pt idx="3">
                  <c:v>91.4</c:v>
                </c:pt>
                <c:pt idx="4">
                  <c:v>91.4</c:v>
                </c:pt>
              </c:numCache>
            </c:numRef>
          </c:val>
          <c:extLst>
            <c:ext xmlns:c16="http://schemas.microsoft.com/office/drawing/2014/chart" uri="{C3380CC4-5D6E-409C-BE32-E72D297353CC}">
              <c16:uniqueId val="{00000000-C7BE-483D-BCF4-8306028DE21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C7BE-483D-BCF4-8306028DE21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100.77</c:v>
                </c:pt>
                <c:pt idx="1">
                  <c:v>98.03</c:v>
                </c:pt>
                <c:pt idx="2">
                  <c:v>100.75</c:v>
                </c:pt>
                <c:pt idx="3">
                  <c:v>103.79</c:v>
                </c:pt>
                <c:pt idx="4">
                  <c:v>100.69</c:v>
                </c:pt>
              </c:numCache>
            </c:numRef>
          </c:val>
          <c:extLst>
            <c:ext xmlns:c16="http://schemas.microsoft.com/office/drawing/2014/chart" uri="{C3380CC4-5D6E-409C-BE32-E72D297353CC}">
              <c16:uniqueId val="{00000000-2133-4CFB-B3E1-037B3DABC9E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2133-4CFB-B3E1-037B3DABC9E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37.61</c:v>
                </c:pt>
                <c:pt idx="1">
                  <c:v>39.299999999999997</c:v>
                </c:pt>
                <c:pt idx="2">
                  <c:v>40.99</c:v>
                </c:pt>
                <c:pt idx="3">
                  <c:v>42.55</c:v>
                </c:pt>
                <c:pt idx="4">
                  <c:v>43.98</c:v>
                </c:pt>
              </c:numCache>
            </c:numRef>
          </c:val>
          <c:extLst>
            <c:ext xmlns:c16="http://schemas.microsoft.com/office/drawing/2014/chart" uri="{C3380CC4-5D6E-409C-BE32-E72D297353CC}">
              <c16:uniqueId val="{00000000-C8CE-428E-962C-BDC1D421107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C8CE-428E-962C-BDC1D421107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formatCode="#,##0.00;&quot;△&quot;#,##0.00;&quot;-&quot;">
                  <c:v>38.35</c:v>
                </c:pt>
                <c:pt idx="3" formatCode="#,##0.00;&quot;△&quot;#,##0.00;&quot;-&quot;">
                  <c:v>38.35</c:v>
                </c:pt>
                <c:pt idx="4">
                  <c:v>0</c:v>
                </c:pt>
              </c:numCache>
            </c:numRef>
          </c:val>
          <c:extLst>
            <c:ext xmlns:c16="http://schemas.microsoft.com/office/drawing/2014/chart" uri="{C3380CC4-5D6E-409C-BE32-E72D297353CC}">
              <c16:uniqueId val="{00000000-2F02-413D-A53D-F1F7EAAB725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2F02-413D-A53D-F1F7EAAB725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B6-4FE5-A18E-F5081569AD1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45B6-4FE5-A18E-F5081569AD1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152.76</c:v>
                </c:pt>
                <c:pt idx="1">
                  <c:v>157.01</c:v>
                </c:pt>
                <c:pt idx="2">
                  <c:v>145.88</c:v>
                </c:pt>
                <c:pt idx="3">
                  <c:v>138.91999999999999</c:v>
                </c:pt>
                <c:pt idx="4">
                  <c:v>111.18</c:v>
                </c:pt>
              </c:numCache>
            </c:numRef>
          </c:val>
          <c:extLst>
            <c:ext xmlns:c16="http://schemas.microsoft.com/office/drawing/2014/chart" uri="{C3380CC4-5D6E-409C-BE32-E72D297353CC}">
              <c16:uniqueId val="{00000000-2554-48BB-9AE0-1154EEA4CAC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2554-48BB-9AE0-1154EEA4CAC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772.14</c:v>
                </c:pt>
                <c:pt idx="1">
                  <c:v>770.99</c:v>
                </c:pt>
                <c:pt idx="2">
                  <c:v>732.71</c:v>
                </c:pt>
                <c:pt idx="3">
                  <c:v>713.86</c:v>
                </c:pt>
                <c:pt idx="4">
                  <c:v>690.46</c:v>
                </c:pt>
              </c:numCache>
            </c:numRef>
          </c:val>
          <c:extLst>
            <c:ext xmlns:c16="http://schemas.microsoft.com/office/drawing/2014/chart" uri="{C3380CC4-5D6E-409C-BE32-E72D297353CC}">
              <c16:uniqueId val="{00000000-36E2-45CA-9744-35F881C92D1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36E2-45CA-9744-35F881C92D1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98.85</c:v>
                </c:pt>
                <c:pt idx="1">
                  <c:v>97.03</c:v>
                </c:pt>
                <c:pt idx="2">
                  <c:v>99.56</c:v>
                </c:pt>
                <c:pt idx="3">
                  <c:v>101.61</c:v>
                </c:pt>
                <c:pt idx="4">
                  <c:v>98.94</c:v>
                </c:pt>
              </c:numCache>
            </c:numRef>
          </c:val>
          <c:extLst>
            <c:ext xmlns:c16="http://schemas.microsoft.com/office/drawing/2014/chart" uri="{C3380CC4-5D6E-409C-BE32-E72D297353CC}">
              <c16:uniqueId val="{00000000-0594-4325-A93C-9E2A30649D1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0594-4325-A93C-9E2A30649D1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246.33</c:v>
                </c:pt>
                <c:pt idx="1">
                  <c:v>251.15</c:v>
                </c:pt>
                <c:pt idx="2">
                  <c:v>245.45</c:v>
                </c:pt>
                <c:pt idx="3">
                  <c:v>240.37</c:v>
                </c:pt>
                <c:pt idx="4">
                  <c:v>247.5</c:v>
                </c:pt>
              </c:numCache>
            </c:numRef>
          </c:val>
          <c:extLst>
            <c:ext xmlns:c16="http://schemas.microsoft.com/office/drawing/2014/chart" uri="{C3380CC4-5D6E-409C-BE32-E72D297353CC}">
              <c16:uniqueId val="{00000000-F52F-4B33-AD5C-8DA47577BF8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F52F-4B33-AD5C-8DA47577BF8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鹿児島県　和泊町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7"/>
      <c r="D7" s="47"/>
      <c r="E7" s="47"/>
      <c r="F7" s="47"/>
      <c r="G7" s="47"/>
      <c r="H7" s="47"/>
      <c r="I7" s="46" t="s">
        <v>2</v>
      </c>
      <c r="J7" s="47"/>
      <c r="K7" s="47"/>
      <c r="L7" s="47"/>
      <c r="M7" s="47"/>
      <c r="N7" s="47"/>
      <c r="O7" s="68"/>
      <c r="P7" s="48" t="s">
        <v>3</v>
      </c>
      <c r="Q7" s="48"/>
      <c r="R7" s="48"/>
      <c r="S7" s="48"/>
      <c r="T7" s="48"/>
      <c r="U7" s="48"/>
      <c r="V7" s="48"/>
      <c r="W7" s="48" t="s">
        <v>4</v>
      </c>
      <c r="X7" s="48"/>
      <c r="Y7" s="48"/>
      <c r="Z7" s="48"/>
      <c r="AA7" s="48"/>
      <c r="AB7" s="48"/>
      <c r="AC7" s="48"/>
      <c r="AD7" s="48" t="s">
        <v>5</v>
      </c>
      <c r="AE7" s="48"/>
      <c r="AF7" s="48"/>
      <c r="AG7" s="48"/>
      <c r="AH7" s="48"/>
      <c r="AI7" s="48"/>
      <c r="AJ7" s="48"/>
      <c r="AK7" s="2"/>
      <c r="AL7" s="48" t="s">
        <v>6</v>
      </c>
      <c r="AM7" s="48"/>
      <c r="AN7" s="48"/>
      <c r="AO7" s="48"/>
      <c r="AP7" s="48"/>
      <c r="AQ7" s="48"/>
      <c r="AR7" s="48"/>
      <c r="AS7" s="48"/>
      <c r="AT7" s="46" t="s">
        <v>7</v>
      </c>
      <c r="AU7" s="47"/>
      <c r="AV7" s="47"/>
      <c r="AW7" s="47"/>
      <c r="AX7" s="47"/>
      <c r="AY7" s="47"/>
      <c r="AZ7" s="47"/>
      <c r="BA7" s="47"/>
      <c r="BB7" s="48" t="s">
        <v>8</v>
      </c>
      <c r="BC7" s="48"/>
      <c r="BD7" s="48"/>
      <c r="BE7" s="48"/>
      <c r="BF7" s="48"/>
      <c r="BG7" s="48"/>
      <c r="BH7" s="48"/>
      <c r="BI7" s="48"/>
      <c r="BJ7" s="3"/>
      <c r="BK7" s="3"/>
      <c r="BL7" s="80" t="s">
        <v>9</v>
      </c>
      <c r="BM7" s="81"/>
      <c r="BN7" s="81"/>
      <c r="BO7" s="81"/>
      <c r="BP7" s="81"/>
      <c r="BQ7" s="81"/>
      <c r="BR7" s="81"/>
      <c r="BS7" s="81"/>
      <c r="BT7" s="81"/>
      <c r="BU7" s="81"/>
      <c r="BV7" s="81"/>
      <c r="BW7" s="81"/>
      <c r="BX7" s="81"/>
      <c r="BY7" s="82"/>
    </row>
    <row r="8" spans="1:78" ht="18.75" customHeight="1">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A8</v>
      </c>
      <c r="X8" s="76"/>
      <c r="Y8" s="76"/>
      <c r="Z8" s="76"/>
      <c r="AA8" s="76"/>
      <c r="AB8" s="76"/>
      <c r="AC8" s="76"/>
      <c r="AD8" s="76" t="str">
        <f>データ!$M$6</f>
        <v>自治体職員</v>
      </c>
      <c r="AE8" s="76"/>
      <c r="AF8" s="76"/>
      <c r="AG8" s="76"/>
      <c r="AH8" s="76"/>
      <c r="AI8" s="76"/>
      <c r="AJ8" s="76"/>
      <c r="AK8" s="2"/>
      <c r="AL8" s="67">
        <f>データ!$R$6</f>
        <v>6325</v>
      </c>
      <c r="AM8" s="67"/>
      <c r="AN8" s="67"/>
      <c r="AO8" s="67"/>
      <c r="AP8" s="67"/>
      <c r="AQ8" s="67"/>
      <c r="AR8" s="67"/>
      <c r="AS8" s="67"/>
      <c r="AT8" s="37">
        <f>データ!$S$6</f>
        <v>40.39</v>
      </c>
      <c r="AU8" s="38"/>
      <c r="AV8" s="38"/>
      <c r="AW8" s="38"/>
      <c r="AX8" s="38"/>
      <c r="AY8" s="38"/>
      <c r="AZ8" s="38"/>
      <c r="BA8" s="38"/>
      <c r="BB8" s="56">
        <f>データ!$T$6</f>
        <v>156.6</v>
      </c>
      <c r="BC8" s="56"/>
      <c r="BD8" s="56"/>
      <c r="BE8" s="56"/>
      <c r="BF8" s="56"/>
      <c r="BG8" s="56"/>
      <c r="BH8" s="56"/>
      <c r="BI8" s="56"/>
      <c r="BJ8" s="3"/>
      <c r="BK8" s="3"/>
      <c r="BL8" s="69" t="s">
        <v>10</v>
      </c>
      <c r="BM8" s="70"/>
      <c r="BN8" s="71" t="s">
        <v>11</v>
      </c>
      <c r="BO8" s="71"/>
      <c r="BP8" s="71"/>
      <c r="BQ8" s="71"/>
      <c r="BR8" s="71"/>
      <c r="BS8" s="71"/>
      <c r="BT8" s="71"/>
      <c r="BU8" s="71"/>
      <c r="BV8" s="71"/>
      <c r="BW8" s="71"/>
      <c r="BX8" s="71"/>
      <c r="BY8" s="72"/>
    </row>
    <row r="9" spans="1:78" ht="18.75" customHeight="1">
      <c r="A9" s="2"/>
      <c r="B9" s="46" t="s">
        <v>12</v>
      </c>
      <c r="C9" s="47"/>
      <c r="D9" s="47"/>
      <c r="E9" s="47"/>
      <c r="F9" s="47"/>
      <c r="G9" s="47"/>
      <c r="H9" s="47"/>
      <c r="I9" s="46" t="s">
        <v>13</v>
      </c>
      <c r="J9" s="47"/>
      <c r="K9" s="47"/>
      <c r="L9" s="47"/>
      <c r="M9" s="47"/>
      <c r="N9" s="47"/>
      <c r="O9" s="68"/>
      <c r="P9" s="48" t="s">
        <v>14</v>
      </c>
      <c r="Q9" s="48"/>
      <c r="R9" s="48"/>
      <c r="S9" s="48"/>
      <c r="T9" s="48"/>
      <c r="U9" s="48"/>
      <c r="V9" s="48"/>
      <c r="W9" s="48" t="s">
        <v>15</v>
      </c>
      <c r="X9" s="48"/>
      <c r="Y9" s="48"/>
      <c r="Z9" s="48"/>
      <c r="AA9" s="48"/>
      <c r="AB9" s="48"/>
      <c r="AC9" s="48"/>
      <c r="AD9" s="2"/>
      <c r="AE9" s="2"/>
      <c r="AF9" s="2"/>
      <c r="AG9" s="2"/>
      <c r="AH9" s="2"/>
      <c r="AI9" s="2"/>
      <c r="AJ9" s="2"/>
      <c r="AK9" s="2"/>
      <c r="AL9" s="48" t="s">
        <v>16</v>
      </c>
      <c r="AM9" s="48"/>
      <c r="AN9" s="48"/>
      <c r="AO9" s="48"/>
      <c r="AP9" s="48"/>
      <c r="AQ9" s="48"/>
      <c r="AR9" s="48"/>
      <c r="AS9" s="48"/>
      <c r="AT9" s="46" t="s">
        <v>17</v>
      </c>
      <c r="AU9" s="47"/>
      <c r="AV9" s="47"/>
      <c r="AW9" s="47"/>
      <c r="AX9" s="47"/>
      <c r="AY9" s="47"/>
      <c r="AZ9" s="47"/>
      <c r="BA9" s="47"/>
      <c r="BB9" s="48" t="s">
        <v>18</v>
      </c>
      <c r="BC9" s="48"/>
      <c r="BD9" s="48"/>
      <c r="BE9" s="48"/>
      <c r="BF9" s="48"/>
      <c r="BG9" s="48"/>
      <c r="BH9" s="48"/>
      <c r="BI9" s="48"/>
      <c r="BJ9" s="3"/>
      <c r="BK9" s="3"/>
      <c r="BL9" s="49" t="s">
        <v>19</v>
      </c>
      <c r="BM9" s="50"/>
      <c r="BN9" s="51" t="s">
        <v>20</v>
      </c>
      <c r="BO9" s="51"/>
      <c r="BP9" s="51"/>
      <c r="BQ9" s="51"/>
      <c r="BR9" s="51"/>
      <c r="BS9" s="51"/>
      <c r="BT9" s="51"/>
      <c r="BU9" s="51"/>
      <c r="BV9" s="51"/>
      <c r="BW9" s="51"/>
      <c r="BX9" s="51"/>
      <c r="BY9" s="52"/>
    </row>
    <row r="10" spans="1:78" ht="18.75" customHeight="1">
      <c r="A10" s="2"/>
      <c r="B10" s="37" t="str">
        <f>データ!$N$6</f>
        <v>-</v>
      </c>
      <c r="C10" s="38"/>
      <c r="D10" s="38"/>
      <c r="E10" s="38"/>
      <c r="F10" s="38"/>
      <c r="G10" s="38"/>
      <c r="H10" s="38"/>
      <c r="I10" s="37">
        <f>データ!$O$6</f>
        <v>40.49</v>
      </c>
      <c r="J10" s="38"/>
      <c r="K10" s="38"/>
      <c r="L10" s="38"/>
      <c r="M10" s="38"/>
      <c r="N10" s="38"/>
      <c r="O10" s="66"/>
      <c r="P10" s="56">
        <f>データ!$P$6</f>
        <v>100</v>
      </c>
      <c r="Q10" s="56"/>
      <c r="R10" s="56"/>
      <c r="S10" s="56"/>
      <c r="T10" s="56"/>
      <c r="U10" s="56"/>
      <c r="V10" s="56"/>
      <c r="W10" s="67">
        <f>データ!$Q$6</f>
        <v>4895</v>
      </c>
      <c r="X10" s="67"/>
      <c r="Y10" s="67"/>
      <c r="Z10" s="67"/>
      <c r="AA10" s="67"/>
      <c r="AB10" s="67"/>
      <c r="AC10" s="67"/>
      <c r="AD10" s="2"/>
      <c r="AE10" s="2"/>
      <c r="AF10" s="2"/>
      <c r="AG10" s="2"/>
      <c r="AH10" s="2"/>
      <c r="AI10" s="2"/>
      <c r="AJ10" s="2"/>
      <c r="AK10" s="2"/>
      <c r="AL10" s="67">
        <f>データ!$U$6</f>
        <v>6216</v>
      </c>
      <c r="AM10" s="67"/>
      <c r="AN10" s="67"/>
      <c r="AO10" s="67"/>
      <c r="AP10" s="67"/>
      <c r="AQ10" s="67"/>
      <c r="AR10" s="67"/>
      <c r="AS10" s="67"/>
      <c r="AT10" s="37">
        <f>データ!$V$6</f>
        <v>2.76</v>
      </c>
      <c r="AU10" s="38"/>
      <c r="AV10" s="38"/>
      <c r="AW10" s="38"/>
      <c r="AX10" s="38"/>
      <c r="AY10" s="38"/>
      <c r="AZ10" s="38"/>
      <c r="BA10" s="38"/>
      <c r="BB10" s="56">
        <f>データ!$W$6</f>
        <v>2252.17</v>
      </c>
      <c r="BC10" s="56"/>
      <c r="BD10" s="56"/>
      <c r="BE10" s="56"/>
      <c r="BF10" s="56"/>
      <c r="BG10" s="56"/>
      <c r="BH10" s="56"/>
      <c r="BI10" s="56"/>
      <c r="BJ10" s="2"/>
      <c r="BK10" s="2"/>
      <c r="BL10" s="57" t="s">
        <v>21</v>
      </c>
      <c r="BM10" s="58"/>
      <c r="BN10" s="59" t="s">
        <v>22</v>
      </c>
      <c r="BO10" s="59"/>
      <c r="BP10" s="59"/>
      <c r="BQ10" s="59"/>
      <c r="BR10" s="59"/>
      <c r="BS10" s="59"/>
      <c r="BT10" s="59"/>
      <c r="BU10" s="59"/>
      <c r="BV10" s="59"/>
      <c r="BW10" s="59"/>
      <c r="BX10" s="59"/>
      <c r="BY10" s="6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1" t="s">
        <v>25</v>
      </c>
      <c r="BM14" s="32"/>
      <c r="BN14" s="32"/>
      <c r="BO14" s="32"/>
      <c r="BP14" s="32"/>
      <c r="BQ14" s="32"/>
      <c r="BR14" s="32"/>
      <c r="BS14" s="32"/>
      <c r="BT14" s="32"/>
      <c r="BU14" s="32"/>
      <c r="BV14" s="32"/>
      <c r="BW14" s="32"/>
      <c r="BX14" s="32"/>
      <c r="BY14" s="32"/>
      <c r="BZ14" s="33"/>
    </row>
    <row r="15" spans="1:78" ht="13.5" customHeight="1">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2"/>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2"/>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2"/>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2"/>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2"/>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2"/>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2"/>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2"/>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2"/>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2"/>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2"/>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2"/>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2"/>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2"/>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2"/>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2"/>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2"/>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2"/>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2"/>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2"/>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2"/>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2"/>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2"/>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2"/>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2"/>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2"/>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2"/>
      <c r="BM43" s="40"/>
      <c r="BN43" s="40"/>
      <c r="BO43" s="40"/>
      <c r="BP43" s="40"/>
      <c r="BQ43" s="40"/>
      <c r="BR43" s="40"/>
      <c r="BS43" s="40"/>
      <c r="BT43" s="40"/>
      <c r="BU43" s="40"/>
      <c r="BV43" s="40"/>
      <c r="BW43" s="40"/>
      <c r="BX43" s="40"/>
      <c r="BY43" s="40"/>
      <c r="BZ43" s="4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2"/>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111</v>
      </c>
      <c r="BM47" s="40"/>
      <c r="BN47" s="40"/>
      <c r="BO47" s="40"/>
      <c r="BP47" s="40"/>
      <c r="BQ47" s="40"/>
      <c r="BR47" s="40"/>
      <c r="BS47" s="40"/>
      <c r="BT47" s="40"/>
      <c r="BU47" s="40"/>
      <c r="BV47" s="40"/>
      <c r="BW47" s="40"/>
      <c r="BX47" s="40"/>
      <c r="BY47" s="40"/>
      <c r="BZ47" s="4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0"/>
      <c r="BN48" s="40"/>
      <c r="BO48" s="40"/>
      <c r="BP48" s="40"/>
      <c r="BQ48" s="40"/>
      <c r="BR48" s="40"/>
      <c r="BS48" s="40"/>
      <c r="BT48" s="40"/>
      <c r="BU48" s="40"/>
      <c r="BV48" s="40"/>
      <c r="BW48" s="40"/>
      <c r="BX48" s="40"/>
      <c r="BY48" s="40"/>
      <c r="BZ48" s="4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0"/>
      <c r="BN49" s="40"/>
      <c r="BO49" s="40"/>
      <c r="BP49" s="40"/>
      <c r="BQ49" s="40"/>
      <c r="BR49" s="40"/>
      <c r="BS49" s="40"/>
      <c r="BT49" s="40"/>
      <c r="BU49" s="40"/>
      <c r="BV49" s="40"/>
      <c r="BW49" s="40"/>
      <c r="BX49" s="40"/>
      <c r="BY49" s="40"/>
      <c r="BZ49" s="4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0"/>
      <c r="BN50" s="40"/>
      <c r="BO50" s="40"/>
      <c r="BP50" s="40"/>
      <c r="BQ50" s="40"/>
      <c r="BR50" s="40"/>
      <c r="BS50" s="40"/>
      <c r="BT50" s="40"/>
      <c r="BU50" s="40"/>
      <c r="BV50" s="40"/>
      <c r="BW50" s="40"/>
      <c r="BX50" s="40"/>
      <c r="BY50" s="40"/>
      <c r="BZ50" s="4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0"/>
      <c r="BN51" s="40"/>
      <c r="BO51" s="40"/>
      <c r="BP51" s="40"/>
      <c r="BQ51" s="40"/>
      <c r="BR51" s="40"/>
      <c r="BS51" s="40"/>
      <c r="BT51" s="40"/>
      <c r="BU51" s="40"/>
      <c r="BV51" s="40"/>
      <c r="BW51" s="40"/>
      <c r="BX51" s="40"/>
      <c r="BY51" s="40"/>
      <c r="BZ51" s="4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0"/>
      <c r="BN52" s="40"/>
      <c r="BO52" s="40"/>
      <c r="BP52" s="40"/>
      <c r="BQ52" s="40"/>
      <c r="BR52" s="40"/>
      <c r="BS52" s="40"/>
      <c r="BT52" s="40"/>
      <c r="BU52" s="40"/>
      <c r="BV52" s="40"/>
      <c r="BW52" s="40"/>
      <c r="BX52" s="40"/>
      <c r="BY52" s="40"/>
      <c r="BZ52" s="4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0"/>
      <c r="BN53" s="40"/>
      <c r="BO53" s="40"/>
      <c r="BP53" s="40"/>
      <c r="BQ53" s="40"/>
      <c r="BR53" s="40"/>
      <c r="BS53" s="40"/>
      <c r="BT53" s="40"/>
      <c r="BU53" s="40"/>
      <c r="BV53" s="40"/>
      <c r="BW53" s="40"/>
      <c r="BX53" s="40"/>
      <c r="BY53" s="40"/>
      <c r="BZ53" s="4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0"/>
      <c r="BN54" s="40"/>
      <c r="BO54" s="40"/>
      <c r="BP54" s="40"/>
      <c r="BQ54" s="40"/>
      <c r="BR54" s="40"/>
      <c r="BS54" s="40"/>
      <c r="BT54" s="40"/>
      <c r="BU54" s="40"/>
      <c r="BV54" s="40"/>
      <c r="BW54" s="40"/>
      <c r="BX54" s="40"/>
      <c r="BY54" s="40"/>
      <c r="BZ54" s="4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0"/>
      <c r="BN55" s="40"/>
      <c r="BO55" s="40"/>
      <c r="BP55" s="40"/>
      <c r="BQ55" s="40"/>
      <c r="BR55" s="40"/>
      <c r="BS55" s="40"/>
      <c r="BT55" s="40"/>
      <c r="BU55" s="40"/>
      <c r="BV55" s="40"/>
      <c r="BW55" s="40"/>
      <c r="BX55" s="40"/>
      <c r="BY55" s="40"/>
      <c r="BZ55" s="4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0"/>
      <c r="BN56" s="40"/>
      <c r="BO56" s="40"/>
      <c r="BP56" s="40"/>
      <c r="BQ56" s="40"/>
      <c r="BR56" s="40"/>
      <c r="BS56" s="40"/>
      <c r="BT56" s="40"/>
      <c r="BU56" s="40"/>
      <c r="BV56" s="40"/>
      <c r="BW56" s="40"/>
      <c r="BX56" s="40"/>
      <c r="BY56" s="40"/>
      <c r="BZ56" s="4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0"/>
      <c r="BN57" s="40"/>
      <c r="BO57" s="40"/>
      <c r="BP57" s="40"/>
      <c r="BQ57" s="40"/>
      <c r="BR57" s="40"/>
      <c r="BS57" s="40"/>
      <c r="BT57" s="40"/>
      <c r="BU57" s="40"/>
      <c r="BV57" s="40"/>
      <c r="BW57" s="40"/>
      <c r="BX57" s="40"/>
      <c r="BY57" s="40"/>
      <c r="BZ57" s="4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0"/>
      <c r="BN58" s="40"/>
      <c r="BO58" s="40"/>
      <c r="BP58" s="40"/>
      <c r="BQ58" s="40"/>
      <c r="BR58" s="40"/>
      <c r="BS58" s="40"/>
      <c r="BT58" s="40"/>
      <c r="BU58" s="40"/>
      <c r="BV58" s="40"/>
      <c r="BW58" s="40"/>
      <c r="BX58" s="40"/>
      <c r="BY58" s="40"/>
      <c r="BZ58" s="4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0"/>
      <c r="BN59" s="40"/>
      <c r="BO59" s="40"/>
      <c r="BP59" s="40"/>
      <c r="BQ59" s="40"/>
      <c r="BR59" s="40"/>
      <c r="BS59" s="40"/>
      <c r="BT59" s="40"/>
      <c r="BU59" s="40"/>
      <c r="BV59" s="40"/>
      <c r="BW59" s="40"/>
      <c r="BX59" s="40"/>
      <c r="BY59" s="40"/>
      <c r="BZ59" s="41"/>
    </row>
    <row r="60" spans="1:78" ht="13.5" customHeight="1">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42"/>
      <c r="BM60" s="40"/>
      <c r="BN60" s="40"/>
      <c r="BO60" s="40"/>
      <c r="BP60" s="40"/>
      <c r="BQ60" s="40"/>
      <c r="BR60" s="40"/>
      <c r="BS60" s="40"/>
      <c r="BT60" s="40"/>
      <c r="BU60" s="40"/>
      <c r="BV60" s="40"/>
      <c r="BW60" s="40"/>
      <c r="BX60" s="40"/>
      <c r="BY60" s="40"/>
      <c r="BZ60" s="41"/>
    </row>
    <row r="61" spans="1:78" ht="13.5" customHeight="1">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42"/>
      <c r="BM61" s="40"/>
      <c r="BN61" s="40"/>
      <c r="BO61" s="40"/>
      <c r="BP61" s="40"/>
      <c r="BQ61" s="40"/>
      <c r="BR61" s="40"/>
      <c r="BS61" s="40"/>
      <c r="BT61" s="40"/>
      <c r="BU61" s="40"/>
      <c r="BV61" s="40"/>
      <c r="BW61" s="40"/>
      <c r="BX61" s="40"/>
      <c r="BY61" s="40"/>
      <c r="BZ61" s="4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0"/>
      <c r="BN62" s="40"/>
      <c r="BO62" s="40"/>
      <c r="BP62" s="40"/>
      <c r="BQ62" s="40"/>
      <c r="BR62" s="40"/>
      <c r="BS62" s="40"/>
      <c r="BT62" s="40"/>
      <c r="BU62" s="40"/>
      <c r="BV62" s="40"/>
      <c r="BW62" s="40"/>
      <c r="BX62" s="40"/>
      <c r="BY62" s="40"/>
      <c r="BZ62" s="4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0"/>
      <c r="BN63" s="40"/>
      <c r="BO63" s="40"/>
      <c r="BP63" s="40"/>
      <c r="BQ63" s="40"/>
      <c r="BR63" s="40"/>
      <c r="BS63" s="40"/>
      <c r="BT63" s="40"/>
      <c r="BU63" s="40"/>
      <c r="BV63" s="40"/>
      <c r="BW63" s="40"/>
      <c r="BX63" s="40"/>
      <c r="BY63" s="40"/>
      <c r="BZ63" s="4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112</v>
      </c>
      <c r="BM66" s="40"/>
      <c r="BN66" s="40"/>
      <c r="BO66" s="40"/>
      <c r="BP66" s="40"/>
      <c r="BQ66" s="40"/>
      <c r="BR66" s="40"/>
      <c r="BS66" s="40"/>
      <c r="BT66" s="40"/>
      <c r="BU66" s="40"/>
      <c r="BV66" s="40"/>
      <c r="BW66" s="40"/>
      <c r="BX66" s="40"/>
      <c r="BY66" s="40"/>
      <c r="BZ66" s="41"/>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0"/>
      <c r="BN67" s="40"/>
      <c r="BO67" s="40"/>
      <c r="BP67" s="40"/>
      <c r="BQ67" s="40"/>
      <c r="BR67" s="40"/>
      <c r="BS67" s="40"/>
      <c r="BT67" s="40"/>
      <c r="BU67" s="40"/>
      <c r="BV67" s="40"/>
      <c r="BW67" s="40"/>
      <c r="BX67" s="40"/>
      <c r="BY67" s="40"/>
      <c r="BZ67" s="41"/>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0"/>
      <c r="BN68" s="40"/>
      <c r="BO68" s="40"/>
      <c r="BP68" s="40"/>
      <c r="BQ68" s="40"/>
      <c r="BR68" s="40"/>
      <c r="BS68" s="40"/>
      <c r="BT68" s="40"/>
      <c r="BU68" s="40"/>
      <c r="BV68" s="40"/>
      <c r="BW68" s="40"/>
      <c r="BX68" s="40"/>
      <c r="BY68" s="40"/>
      <c r="BZ68" s="41"/>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0"/>
      <c r="BN69" s="40"/>
      <c r="BO69" s="40"/>
      <c r="BP69" s="40"/>
      <c r="BQ69" s="40"/>
      <c r="BR69" s="40"/>
      <c r="BS69" s="40"/>
      <c r="BT69" s="40"/>
      <c r="BU69" s="40"/>
      <c r="BV69" s="40"/>
      <c r="BW69" s="40"/>
      <c r="BX69" s="40"/>
      <c r="BY69" s="40"/>
      <c r="BZ69" s="41"/>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0"/>
      <c r="BN70" s="40"/>
      <c r="BO70" s="40"/>
      <c r="BP70" s="40"/>
      <c r="BQ70" s="40"/>
      <c r="BR70" s="40"/>
      <c r="BS70" s="40"/>
      <c r="BT70" s="40"/>
      <c r="BU70" s="40"/>
      <c r="BV70" s="40"/>
      <c r="BW70" s="40"/>
      <c r="BX70" s="40"/>
      <c r="BY70" s="40"/>
      <c r="BZ70" s="41"/>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0"/>
      <c r="BN71" s="40"/>
      <c r="BO71" s="40"/>
      <c r="BP71" s="40"/>
      <c r="BQ71" s="40"/>
      <c r="BR71" s="40"/>
      <c r="BS71" s="40"/>
      <c r="BT71" s="40"/>
      <c r="BU71" s="40"/>
      <c r="BV71" s="40"/>
      <c r="BW71" s="40"/>
      <c r="BX71" s="40"/>
      <c r="BY71" s="40"/>
      <c r="BZ71" s="41"/>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0"/>
      <c r="BN72" s="40"/>
      <c r="BO72" s="40"/>
      <c r="BP72" s="40"/>
      <c r="BQ72" s="40"/>
      <c r="BR72" s="40"/>
      <c r="BS72" s="40"/>
      <c r="BT72" s="40"/>
      <c r="BU72" s="40"/>
      <c r="BV72" s="40"/>
      <c r="BW72" s="40"/>
      <c r="BX72" s="40"/>
      <c r="BY72" s="40"/>
      <c r="BZ72" s="41"/>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0"/>
      <c r="BN73" s="40"/>
      <c r="BO73" s="40"/>
      <c r="BP73" s="40"/>
      <c r="BQ73" s="40"/>
      <c r="BR73" s="40"/>
      <c r="BS73" s="40"/>
      <c r="BT73" s="40"/>
      <c r="BU73" s="40"/>
      <c r="BV73" s="40"/>
      <c r="BW73" s="40"/>
      <c r="BX73" s="40"/>
      <c r="BY73" s="40"/>
      <c r="BZ73" s="41"/>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0"/>
      <c r="BN74" s="40"/>
      <c r="BO74" s="40"/>
      <c r="BP74" s="40"/>
      <c r="BQ74" s="40"/>
      <c r="BR74" s="40"/>
      <c r="BS74" s="40"/>
      <c r="BT74" s="40"/>
      <c r="BU74" s="40"/>
      <c r="BV74" s="40"/>
      <c r="BW74" s="40"/>
      <c r="BX74" s="40"/>
      <c r="BY74" s="40"/>
      <c r="BZ74" s="41"/>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0"/>
      <c r="BN75" s="40"/>
      <c r="BO75" s="40"/>
      <c r="BP75" s="40"/>
      <c r="BQ75" s="40"/>
      <c r="BR75" s="40"/>
      <c r="BS75" s="40"/>
      <c r="BT75" s="40"/>
      <c r="BU75" s="40"/>
      <c r="BV75" s="40"/>
      <c r="BW75" s="40"/>
      <c r="BX75" s="40"/>
      <c r="BY75" s="40"/>
      <c r="BZ75" s="41"/>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0"/>
      <c r="BN76" s="40"/>
      <c r="BO76" s="40"/>
      <c r="BP76" s="40"/>
      <c r="BQ76" s="40"/>
      <c r="BR76" s="40"/>
      <c r="BS76" s="40"/>
      <c r="BT76" s="40"/>
      <c r="BU76" s="40"/>
      <c r="BV76" s="40"/>
      <c r="BW76" s="40"/>
      <c r="BX76" s="40"/>
      <c r="BY76" s="40"/>
      <c r="BZ76" s="41"/>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0"/>
      <c r="BN77" s="40"/>
      <c r="BO77" s="40"/>
      <c r="BP77" s="40"/>
      <c r="BQ77" s="40"/>
      <c r="BR77" s="40"/>
      <c r="BS77" s="40"/>
      <c r="BT77" s="40"/>
      <c r="BU77" s="40"/>
      <c r="BV77" s="40"/>
      <c r="BW77" s="40"/>
      <c r="BX77" s="40"/>
      <c r="BY77" s="40"/>
      <c r="BZ77" s="41"/>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0"/>
      <c r="BN78" s="40"/>
      <c r="BO78" s="40"/>
      <c r="BP78" s="40"/>
      <c r="BQ78" s="40"/>
      <c r="BR78" s="40"/>
      <c r="BS78" s="40"/>
      <c r="BT78" s="40"/>
      <c r="BU78" s="40"/>
      <c r="BV78" s="40"/>
      <c r="BW78" s="40"/>
      <c r="BX78" s="40"/>
      <c r="BY78" s="40"/>
      <c r="BZ78" s="41"/>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0"/>
      <c r="BN79" s="40"/>
      <c r="BO79" s="40"/>
      <c r="BP79" s="40"/>
      <c r="BQ79" s="40"/>
      <c r="BR79" s="40"/>
      <c r="BS79" s="40"/>
      <c r="BT79" s="40"/>
      <c r="BU79" s="40"/>
      <c r="BV79" s="40"/>
      <c r="BW79" s="40"/>
      <c r="BX79" s="40"/>
      <c r="BY79" s="40"/>
      <c r="BZ79" s="41"/>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0"/>
      <c r="BN80" s="40"/>
      <c r="BO80" s="40"/>
      <c r="BP80" s="40"/>
      <c r="BQ80" s="40"/>
      <c r="BR80" s="40"/>
      <c r="BS80" s="40"/>
      <c r="BT80" s="40"/>
      <c r="BU80" s="40"/>
      <c r="BV80" s="40"/>
      <c r="BW80" s="40"/>
      <c r="BX80" s="40"/>
      <c r="BY80" s="40"/>
      <c r="BZ80" s="41"/>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0"/>
      <c r="BN81" s="40"/>
      <c r="BO81" s="40"/>
      <c r="BP81" s="40"/>
      <c r="BQ81" s="40"/>
      <c r="BR81" s="40"/>
      <c r="BS81" s="40"/>
      <c r="BT81" s="40"/>
      <c r="BU81" s="40"/>
      <c r="BV81" s="40"/>
      <c r="BW81" s="40"/>
      <c r="BX81" s="40"/>
      <c r="BY81" s="40"/>
      <c r="BZ81" s="41"/>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3"/>
      <c r="BM82" s="54"/>
      <c r="BN82" s="54"/>
      <c r="BO82" s="54"/>
      <c r="BP82" s="54"/>
      <c r="BQ82" s="54"/>
      <c r="BR82" s="54"/>
      <c r="BS82" s="54"/>
      <c r="BT82" s="54"/>
      <c r="BU82" s="54"/>
      <c r="BV82" s="54"/>
      <c r="BW82" s="54"/>
      <c r="BX82" s="54"/>
      <c r="BY82" s="54"/>
      <c r="BZ82" s="55"/>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cUPddGQKpLYJIdCv9aLzL0VgDLbT9b6r4BjEHRu8H51Jz+bOKHNLlCTVNxs+T655ZFfIlWTmdoSufxU8SHnvTA==" saltValue="EddtDnFgLMI+vg0lfYhhd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465330</v>
      </c>
      <c r="D6" s="20">
        <f t="shared" si="3"/>
        <v>46</v>
      </c>
      <c r="E6" s="20">
        <f t="shared" si="3"/>
        <v>1</v>
      </c>
      <c r="F6" s="20">
        <f t="shared" si="3"/>
        <v>0</v>
      </c>
      <c r="G6" s="20">
        <f t="shared" si="3"/>
        <v>1</v>
      </c>
      <c r="H6" s="20" t="str">
        <f t="shared" si="3"/>
        <v>鹿児島県　和泊町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40.49</v>
      </c>
      <c r="P6" s="21">
        <f t="shared" si="3"/>
        <v>100</v>
      </c>
      <c r="Q6" s="21">
        <f t="shared" si="3"/>
        <v>4895</v>
      </c>
      <c r="R6" s="21">
        <f t="shared" si="3"/>
        <v>6325</v>
      </c>
      <c r="S6" s="21">
        <f t="shared" si="3"/>
        <v>40.39</v>
      </c>
      <c r="T6" s="21">
        <f t="shared" si="3"/>
        <v>156.6</v>
      </c>
      <c r="U6" s="21">
        <f t="shared" si="3"/>
        <v>6216</v>
      </c>
      <c r="V6" s="21">
        <f t="shared" si="3"/>
        <v>2.76</v>
      </c>
      <c r="W6" s="21">
        <f t="shared" si="3"/>
        <v>2252.17</v>
      </c>
      <c r="X6" s="22">
        <f>IF(X7="",NA(),X7)</f>
        <v>100.77</v>
      </c>
      <c r="Y6" s="22">
        <f t="shared" ref="Y6:AG6" si="4">IF(Y7="",NA(),Y7)</f>
        <v>98.03</v>
      </c>
      <c r="Z6" s="22">
        <f t="shared" si="4"/>
        <v>100.75</v>
      </c>
      <c r="AA6" s="22">
        <f t="shared" si="4"/>
        <v>103.79</v>
      </c>
      <c r="AB6" s="22">
        <f t="shared" si="4"/>
        <v>100.69</v>
      </c>
      <c r="AC6" s="22">
        <f t="shared" si="4"/>
        <v>104.47</v>
      </c>
      <c r="AD6" s="22">
        <f t="shared" si="4"/>
        <v>103.81</v>
      </c>
      <c r="AE6" s="22">
        <f t="shared" si="4"/>
        <v>104.35</v>
      </c>
      <c r="AF6" s="22">
        <f t="shared" si="4"/>
        <v>105.34</v>
      </c>
      <c r="AG6" s="22">
        <f t="shared" si="4"/>
        <v>105.77</v>
      </c>
      <c r="AH6" s="21" t="str">
        <f>IF(AH7="","",IF(AH7="-","【-】","【"&amp;SUBSTITUTE(TEXT(AH7,"#,##0.00"),"-","△")&amp;"】"))</f>
        <v>【111.39】</v>
      </c>
      <c r="AI6" s="21">
        <f>IF(AI7="",NA(),AI7)</f>
        <v>0</v>
      </c>
      <c r="AJ6" s="21">
        <f t="shared" ref="AJ6:AR6" si="5">IF(AJ7="",NA(),AJ7)</f>
        <v>0</v>
      </c>
      <c r="AK6" s="21">
        <f t="shared" si="5"/>
        <v>0</v>
      </c>
      <c r="AL6" s="21">
        <f t="shared" si="5"/>
        <v>0</v>
      </c>
      <c r="AM6" s="21">
        <f t="shared" si="5"/>
        <v>0</v>
      </c>
      <c r="AN6" s="22">
        <f t="shared" si="5"/>
        <v>16.399999999999999</v>
      </c>
      <c r="AO6" s="22">
        <f t="shared" si="5"/>
        <v>25.66</v>
      </c>
      <c r="AP6" s="22">
        <f t="shared" si="5"/>
        <v>21.69</v>
      </c>
      <c r="AQ6" s="22">
        <f t="shared" si="5"/>
        <v>24.04</v>
      </c>
      <c r="AR6" s="22">
        <f t="shared" si="5"/>
        <v>28.03</v>
      </c>
      <c r="AS6" s="21" t="str">
        <f>IF(AS7="","",IF(AS7="-","【-】","【"&amp;SUBSTITUTE(TEXT(AS7,"#,##0.00"),"-","△")&amp;"】"))</f>
        <v>【1.30】</v>
      </c>
      <c r="AT6" s="22">
        <f>IF(AT7="",NA(),AT7)</f>
        <v>152.76</v>
      </c>
      <c r="AU6" s="22">
        <f t="shared" ref="AU6:BC6" si="6">IF(AU7="",NA(),AU7)</f>
        <v>157.01</v>
      </c>
      <c r="AV6" s="22">
        <f t="shared" si="6"/>
        <v>145.88</v>
      </c>
      <c r="AW6" s="22">
        <f t="shared" si="6"/>
        <v>138.91999999999999</v>
      </c>
      <c r="AX6" s="22">
        <f t="shared" si="6"/>
        <v>111.18</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772.14</v>
      </c>
      <c r="BF6" s="22">
        <f t="shared" ref="BF6:BN6" si="7">IF(BF7="",NA(),BF7)</f>
        <v>770.99</v>
      </c>
      <c r="BG6" s="22">
        <f t="shared" si="7"/>
        <v>732.71</v>
      </c>
      <c r="BH6" s="22">
        <f t="shared" si="7"/>
        <v>713.86</v>
      </c>
      <c r="BI6" s="22">
        <f t="shared" si="7"/>
        <v>690.46</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98.85</v>
      </c>
      <c r="BQ6" s="22">
        <f t="shared" ref="BQ6:BY6" si="8">IF(BQ7="",NA(),BQ7)</f>
        <v>97.03</v>
      </c>
      <c r="BR6" s="22">
        <f t="shared" si="8"/>
        <v>99.56</v>
      </c>
      <c r="BS6" s="22">
        <f t="shared" si="8"/>
        <v>101.61</v>
      </c>
      <c r="BT6" s="22">
        <f t="shared" si="8"/>
        <v>98.94</v>
      </c>
      <c r="BU6" s="22">
        <f t="shared" si="8"/>
        <v>87.51</v>
      </c>
      <c r="BV6" s="22">
        <f t="shared" si="8"/>
        <v>84.77</v>
      </c>
      <c r="BW6" s="22">
        <f t="shared" si="8"/>
        <v>87.11</v>
      </c>
      <c r="BX6" s="22">
        <f t="shared" si="8"/>
        <v>82.78</v>
      </c>
      <c r="BY6" s="22">
        <f t="shared" si="8"/>
        <v>84.82</v>
      </c>
      <c r="BZ6" s="21" t="str">
        <f>IF(BZ7="","",IF(BZ7="-","【-】","【"&amp;SUBSTITUTE(TEXT(BZ7,"#,##0.00"),"-","△")&amp;"】"))</f>
        <v>【102.35】</v>
      </c>
      <c r="CA6" s="22">
        <f>IF(CA7="",NA(),CA7)</f>
        <v>246.33</v>
      </c>
      <c r="CB6" s="22">
        <f t="shared" ref="CB6:CJ6" si="9">IF(CB7="",NA(),CB7)</f>
        <v>251.15</v>
      </c>
      <c r="CC6" s="22">
        <f t="shared" si="9"/>
        <v>245.45</v>
      </c>
      <c r="CD6" s="22">
        <f t="shared" si="9"/>
        <v>240.37</v>
      </c>
      <c r="CE6" s="22">
        <f t="shared" si="9"/>
        <v>247.5</v>
      </c>
      <c r="CF6" s="22">
        <f t="shared" si="9"/>
        <v>218.42</v>
      </c>
      <c r="CG6" s="22">
        <f t="shared" si="9"/>
        <v>227.27</v>
      </c>
      <c r="CH6" s="22">
        <f t="shared" si="9"/>
        <v>223.98</v>
      </c>
      <c r="CI6" s="22">
        <f t="shared" si="9"/>
        <v>225.09</v>
      </c>
      <c r="CJ6" s="22">
        <f t="shared" si="9"/>
        <v>224.82</v>
      </c>
      <c r="CK6" s="21" t="str">
        <f>IF(CK7="","",IF(CK7="-","【-】","【"&amp;SUBSTITUTE(TEXT(CK7,"#,##0.00"),"-","△")&amp;"】"))</f>
        <v>【167.74】</v>
      </c>
      <c r="CL6" s="22">
        <f>IF(CL7="",NA(),CL7)</f>
        <v>43.7</v>
      </c>
      <c r="CM6" s="22">
        <f t="shared" ref="CM6:CU6" si="10">IF(CM7="",NA(),CM7)</f>
        <v>41.97</v>
      </c>
      <c r="CN6" s="22">
        <f t="shared" si="10"/>
        <v>42.03</v>
      </c>
      <c r="CO6" s="22">
        <f t="shared" si="10"/>
        <v>41.29</v>
      </c>
      <c r="CP6" s="22">
        <f t="shared" si="10"/>
        <v>40.5</v>
      </c>
      <c r="CQ6" s="22">
        <f t="shared" si="10"/>
        <v>50.24</v>
      </c>
      <c r="CR6" s="22">
        <f t="shared" si="10"/>
        <v>50.29</v>
      </c>
      <c r="CS6" s="22">
        <f t="shared" si="10"/>
        <v>49.64</v>
      </c>
      <c r="CT6" s="22">
        <f t="shared" si="10"/>
        <v>49.38</v>
      </c>
      <c r="CU6" s="22">
        <f t="shared" si="10"/>
        <v>50.09</v>
      </c>
      <c r="CV6" s="21" t="str">
        <f>IF(CV7="","",IF(CV7="-","【-】","【"&amp;SUBSTITUTE(TEXT(CV7,"#,##0.00"),"-","△")&amp;"】"))</f>
        <v>【60.29】</v>
      </c>
      <c r="CW6" s="22">
        <f>IF(CW7="",NA(),CW7)</f>
        <v>91.4</v>
      </c>
      <c r="CX6" s="22">
        <f t="shared" ref="CX6:DF6" si="11">IF(CX7="",NA(),CX7)</f>
        <v>91.4</v>
      </c>
      <c r="CY6" s="22">
        <f t="shared" si="11"/>
        <v>91.4</v>
      </c>
      <c r="CZ6" s="22">
        <f t="shared" si="11"/>
        <v>91.4</v>
      </c>
      <c r="DA6" s="22">
        <f t="shared" si="11"/>
        <v>91.4</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37.61</v>
      </c>
      <c r="DI6" s="22">
        <f t="shared" ref="DI6:DQ6" si="12">IF(DI7="",NA(),DI7)</f>
        <v>39.299999999999997</v>
      </c>
      <c r="DJ6" s="22">
        <f t="shared" si="12"/>
        <v>40.99</v>
      </c>
      <c r="DK6" s="22">
        <f t="shared" si="12"/>
        <v>42.55</v>
      </c>
      <c r="DL6" s="22">
        <f t="shared" si="12"/>
        <v>43.98</v>
      </c>
      <c r="DM6" s="22">
        <f t="shared" si="12"/>
        <v>45.14</v>
      </c>
      <c r="DN6" s="22">
        <f t="shared" si="12"/>
        <v>45.85</v>
      </c>
      <c r="DO6" s="22">
        <f t="shared" si="12"/>
        <v>47.31</v>
      </c>
      <c r="DP6" s="22">
        <f t="shared" si="12"/>
        <v>47.5</v>
      </c>
      <c r="DQ6" s="22">
        <f t="shared" si="12"/>
        <v>48.41</v>
      </c>
      <c r="DR6" s="21" t="str">
        <f>IF(DR7="","",IF(DR7="-","【-】","【"&amp;SUBSTITUTE(TEXT(DR7,"#,##0.00"),"-","△")&amp;"】"))</f>
        <v>【50.88】</v>
      </c>
      <c r="DS6" s="21">
        <f>IF(DS7="",NA(),DS7)</f>
        <v>0</v>
      </c>
      <c r="DT6" s="21">
        <f t="shared" ref="DT6:EB6" si="13">IF(DT7="",NA(),DT7)</f>
        <v>0</v>
      </c>
      <c r="DU6" s="22">
        <f t="shared" si="13"/>
        <v>38.35</v>
      </c>
      <c r="DV6" s="22">
        <f t="shared" si="13"/>
        <v>38.35</v>
      </c>
      <c r="DW6" s="21">
        <f t="shared" si="13"/>
        <v>0</v>
      </c>
      <c r="DX6" s="22">
        <f t="shared" si="13"/>
        <v>13.58</v>
      </c>
      <c r="DY6" s="22">
        <f t="shared" si="13"/>
        <v>14.13</v>
      </c>
      <c r="DZ6" s="22">
        <f t="shared" si="13"/>
        <v>16.77</v>
      </c>
      <c r="EA6" s="22">
        <f t="shared" si="13"/>
        <v>17.399999999999999</v>
      </c>
      <c r="EB6" s="22">
        <f t="shared" si="13"/>
        <v>18.64</v>
      </c>
      <c r="EC6" s="21" t="str">
        <f>IF(EC7="","",IF(EC7="-","【-】","【"&amp;SUBSTITUTE(TEXT(EC7,"#,##0.00"),"-","△")&amp;"】"))</f>
        <v>【22.30】</v>
      </c>
      <c r="ED6" s="22">
        <f>IF(ED7="",NA(),ED7)</f>
        <v>0.11</v>
      </c>
      <c r="EE6" s="21">
        <f t="shared" ref="EE6:EM6" si="14">IF(EE7="",NA(),EE7)</f>
        <v>0</v>
      </c>
      <c r="EF6" s="22">
        <f t="shared" si="14"/>
        <v>0.17</v>
      </c>
      <c r="EG6" s="22">
        <f t="shared" si="14"/>
        <v>0.24</v>
      </c>
      <c r="EH6" s="22">
        <f t="shared" si="14"/>
        <v>0.28000000000000003</v>
      </c>
      <c r="EI6" s="22">
        <f t="shared" si="14"/>
        <v>0.44</v>
      </c>
      <c r="EJ6" s="22">
        <f t="shared" si="14"/>
        <v>0.52</v>
      </c>
      <c r="EK6" s="22">
        <f t="shared" si="14"/>
        <v>0.47</v>
      </c>
      <c r="EL6" s="22">
        <f t="shared" si="14"/>
        <v>0.4</v>
      </c>
      <c r="EM6" s="22">
        <f t="shared" si="14"/>
        <v>0.36</v>
      </c>
      <c r="EN6" s="21" t="str">
        <f>IF(EN7="","",IF(EN7="-","【-】","【"&amp;SUBSTITUTE(TEXT(EN7,"#,##0.00"),"-","△")&amp;"】"))</f>
        <v>【0.66】</v>
      </c>
    </row>
    <row r="7" spans="1:144" s="23" customFormat="1">
      <c r="A7" s="15"/>
      <c r="B7" s="24">
        <v>2021</v>
      </c>
      <c r="C7" s="24">
        <v>465330</v>
      </c>
      <c r="D7" s="24">
        <v>46</v>
      </c>
      <c r="E7" s="24">
        <v>1</v>
      </c>
      <c r="F7" s="24">
        <v>0</v>
      </c>
      <c r="G7" s="24">
        <v>1</v>
      </c>
      <c r="H7" s="24" t="s">
        <v>93</v>
      </c>
      <c r="I7" s="24" t="s">
        <v>94</v>
      </c>
      <c r="J7" s="24" t="s">
        <v>95</v>
      </c>
      <c r="K7" s="24" t="s">
        <v>96</v>
      </c>
      <c r="L7" s="24" t="s">
        <v>97</v>
      </c>
      <c r="M7" s="24" t="s">
        <v>98</v>
      </c>
      <c r="N7" s="25" t="s">
        <v>99</v>
      </c>
      <c r="O7" s="25">
        <v>40.49</v>
      </c>
      <c r="P7" s="25">
        <v>100</v>
      </c>
      <c r="Q7" s="25">
        <v>4895</v>
      </c>
      <c r="R7" s="25">
        <v>6325</v>
      </c>
      <c r="S7" s="25">
        <v>40.39</v>
      </c>
      <c r="T7" s="25">
        <v>156.6</v>
      </c>
      <c r="U7" s="25">
        <v>6216</v>
      </c>
      <c r="V7" s="25">
        <v>2.76</v>
      </c>
      <c r="W7" s="25">
        <v>2252.17</v>
      </c>
      <c r="X7" s="25">
        <v>100.77</v>
      </c>
      <c r="Y7" s="25">
        <v>98.03</v>
      </c>
      <c r="Z7" s="25">
        <v>100.75</v>
      </c>
      <c r="AA7" s="25">
        <v>103.79</v>
      </c>
      <c r="AB7" s="25">
        <v>100.69</v>
      </c>
      <c r="AC7" s="25">
        <v>104.47</v>
      </c>
      <c r="AD7" s="25">
        <v>103.81</v>
      </c>
      <c r="AE7" s="25">
        <v>104.35</v>
      </c>
      <c r="AF7" s="25">
        <v>105.34</v>
      </c>
      <c r="AG7" s="25">
        <v>105.77</v>
      </c>
      <c r="AH7" s="25">
        <v>111.39</v>
      </c>
      <c r="AI7" s="25">
        <v>0</v>
      </c>
      <c r="AJ7" s="25">
        <v>0</v>
      </c>
      <c r="AK7" s="25">
        <v>0</v>
      </c>
      <c r="AL7" s="25">
        <v>0</v>
      </c>
      <c r="AM7" s="25">
        <v>0</v>
      </c>
      <c r="AN7" s="25">
        <v>16.399999999999999</v>
      </c>
      <c r="AO7" s="25">
        <v>25.66</v>
      </c>
      <c r="AP7" s="25">
        <v>21.69</v>
      </c>
      <c r="AQ7" s="25">
        <v>24.04</v>
      </c>
      <c r="AR7" s="25">
        <v>28.03</v>
      </c>
      <c r="AS7" s="25">
        <v>1.3</v>
      </c>
      <c r="AT7" s="25">
        <v>152.76</v>
      </c>
      <c r="AU7" s="25">
        <v>157.01</v>
      </c>
      <c r="AV7" s="25">
        <v>145.88</v>
      </c>
      <c r="AW7" s="25">
        <v>138.91999999999999</v>
      </c>
      <c r="AX7" s="25">
        <v>111.18</v>
      </c>
      <c r="AY7" s="25">
        <v>293.23</v>
      </c>
      <c r="AZ7" s="25">
        <v>300.14</v>
      </c>
      <c r="BA7" s="25">
        <v>301.04000000000002</v>
      </c>
      <c r="BB7" s="25">
        <v>305.08</v>
      </c>
      <c r="BC7" s="25">
        <v>305.33999999999997</v>
      </c>
      <c r="BD7" s="25">
        <v>261.51</v>
      </c>
      <c r="BE7" s="25">
        <v>772.14</v>
      </c>
      <c r="BF7" s="25">
        <v>770.99</v>
      </c>
      <c r="BG7" s="25">
        <v>732.71</v>
      </c>
      <c r="BH7" s="25">
        <v>713.86</v>
      </c>
      <c r="BI7" s="25">
        <v>690.46</v>
      </c>
      <c r="BJ7" s="25">
        <v>542.29999999999995</v>
      </c>
      <c r="BK7" s="25">
        <v>566.65</v>
      </c>
      <c r="BL7" s="25">
        <v>551.62</v>
      </c>
      <c r="BM7" s="25">
        <v>585.59</v>
      </c>
      <c r="BN7" s="25">
        <v>561.34</v>
      </c>
      <c r="BO7" s="25">
        <v>265.16000000000003</v>
      </c>
      <c r="BP7" s="25">
        <v>98.85</v>
      </c>
      <c r="BQ7" s="25">
        <v>97.03</v>
      </c>
      <c r="BR7" s="25">
        <v>99.56</v>
      </c>
      <c r="BS7" s="25">
        <v>101.61</v>
      </c>
      <c r="BT7" s="25">
        <v>98.94</v>
      </c>
      <c r="BU7" s="25">
        <v>87.51</v>
      </c>
      <c r="BV7" s="25">
        <v>84.77</v>
      </c>
      <c r="BW7" s="25">
        <v>87.11</v>
      </c>
      <c r="BX7" s="25">
        <v>82.78</v>
      </c>
      <c r="BY7" s="25">
        <v>84.82</v>
      </c>
      <c r="BZ7" s="25">
        <v>102.35</v>
      </c>
      <c r="CA7" s="25">
        <v>246.33</v>
      </c>
      <c r="CB7" s="25">
        <v>251.15</v>
      </c>
      <c r="CC7" s="25">
        <v>245.45</v>
      </c>
      <c r="CD7" s="25">
        <v>240.37</v>
      </c>
      <c r="CE7" s="25">
        <v>247.5</v>
      </c>
      <c r="CF7" s="25">
        <v>218.42</v>
      </c>
      <c r="CG7" s="25">
        <v>227.27</v>
      </c>
      <c r="CH7" s="25">
        <v>223.98</v>
      </c>
      <c r="CI7" s="25">
        <v>225.09</v>
      </c>
      <c r="CJ7" s="25">
        <v>224.82</v>
      </c>
      <c r="CK7" s="25">
        <v>167.74</v>
      </c>
      <c r="CL7" s="25">
        <v>43.7</v>
      </c>
      <c r="CM7" s="25">
        <v>41.97</v>
      </c>
      <c r="CN7" s="25">
        <v>42.03</v>
      </c>
      <c r="CO7" s="25">
        <v>41.29</v>
      </c>
      <c r="CP7" s="25">
        <v>40.5</v>
      </c>
      <c r="CQ7" s="25">
        <v>50.24</v>
      </c>
      <c r="CR7" s="25">
        <v>50.29</v>
      </c>
      <c r="CS7" s="25">
        <v>49.64</v>
      </c>
      <c r="CT7" s="25">
        <v>49.38</v>
      </c>
      <c r="CU7" s="25">
        <v>50.09</v>
      </c>
      <c r="CV7" s="25">
        <v>60.29</v>
      </c>
      <c r="CW7" s="25">
        <v>91.4</v>
      </c>
      <c r="CX7" s="25">
        <v>91.4</v>
      </c>
      <c r="CY7" s="25">
        <v>91.4</v>
      </c>
      <c r="CZ7" s="25">
        <v>91.4</v>
      </c>
      <c r="DA7" s="25">
        <v>91.4</v>
      </c>
      <c r="DB7" s="25">
        <v>78.650000000000006</v>
      </c>
      <c r="DC7" s="25">
        <v>77.73</v>
      </c>
      <c r="DD7" s="25">
        <v>78.09</v>
      </c>
      <c r="DE7" s="25">
        <v>78.010000000000005</v>
      </c>
      <c r="DF7" s="25">
        <v>77.599999999999994</v>
      </c>
      <c r="DG7" s="25">
        <v>90.12</v>
      </c>
      <c r="DH7" s="25">
        <v>37.61</v>
      </c>
      <c r="DI7" s="25">
        <v>39.299999999999997</v>
      </c>
      <c r="DJ7" s="25">
        <v>40.99</v>
      </c>
      <c r="DK7" s="25">
        <v>42.55</v>
      </c>
      <c r="DL7" s="25">
        <v>43.98</v>
      </c>
      <c r="DM7" s="25">
        <v>45.14</v>
      </c>
      <c r="DN7" s="25">
        <v>45.85</v>
      </c>
      <c r="DO7" s="25">
        <v>47.31</v>
      </c>
      <c r="DP7" s="25">
        <v>47.5</v>
      </c>
      <c r="DQ7" s="25">
        <v>48.41</v>
      </c>
      <c r="DR7" s="25">
        <v>50.88</v>
      </c>
      <c r="DS7" s="25">
        <v>0</v>
      </c>
      <c r="DT7" s="25">
        <v>0</v>
      </c>
      <c r="DU7" s="25">
        <v>38.35</v>
      </c>
      <c r="DV7" s="25">
        <v>38.35</v>
      </c>
      <c r="DW7" s="25">
        <v>0</v>
      </c>
      <c r="DX7" s="25">
        <v>13.58</v>
      </c>
      <c r="DY7" s="25">
        <v>14.13</v>
      </c>
      <c r="DZ7" s="25">
        <v>16.77</v>
      </c>
      <c r="EA7" s="25">
        <v>17.399999999999999</v>
      </c>
      <c r="EB7" s="25">
        <v>18.64</v>
      </c>
      <c r="EC7" s="25">
        <v>22.3</v>
      </c>
      <c r="ED7" s="25">
        <v>0.11</v>
      </c>
      <c r="EE7" s="25">
        <v>0</v>
      </c>
      <c r="EF7" s="25">
        <v>0.17</v>
      </c>
      <c r="EG7" s="25">
        <v>0.24</v>
      </c>
      <c r="EH7" s="25">
        <v>0.28000000000000003</v>
      </c>
      <c r="EI7" s="25">
        <v>0.44</v>
      </c>
      <c r="EJ7" s="25">
        <v>0.52</v>
      </c>
      <c r="EK7" s="25">
        <v>0.47</v>
      </c>
      <c r="EL7" s="25">
        <v>0.4</v>
      </c>
      <c r="EM7" s="25">
        <v>0.36</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2022-12-01T01:07:19Z</dcterms:created>
  <dcterms:modified xsi:type="dcterms:W3CDTF">2023-02-06T01:21:51Z</dcterms:modified>
  <cp:category/>
</cp:coreProperties>
</file>