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9 天城町\"/>
    </mc:Choice>
  </mc:AlternateContent>
  <workbookProtection workbookAlgorithmName="SHA-512" workbookHashValue="OAtllasq1PDoeKKxnbLTnjs6hEVY7nu3zO2B54nqmpEBVapNuMeDpyAd6tGhDRRSQ44ppxYRd5QpD08qyfpLSw==" workbookSaltValue="jOGGxXDhGk6qtSfOXx/0eg=="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<sst xmlns="http://schemas.openxmlformats.org/spreadsheetml/2006/main" count="294" uniqueCount="112">
  <si>
    <t>経営比較分析表（令和3年度決算）</t>
    <rPh sb="8" eb="10">
      <t>レイワ</t>
    </rPh>
    <rPh sb="12" eb="13">
      <t>ド</t>
    </rPh>
    <phoneticPr fontId="1"/>
  </si>
  <si>
    <t>比率(N-1)</t>
    <rPh sb="0" eb="2">
      <t>ヒリツ</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</si>
  <si>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</si>
  <si>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</si>
  <si>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</si>
  <si>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</si>
  <si>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</si>
  <si>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</si>
  <si>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</si>
  <si>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</si>
  <si>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</si>
  <si>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</si>
  <si>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</si>
  <si>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</si>
  <si>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</si>
  <si>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</si>
  <si>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</si>
  <si>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</si>
  <si>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</si>
  <si>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</si>
  <si>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</si>
  <si>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</si>
  <si>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</si>
  <si>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</si>
  <si>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</si>
  <si>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</si>
  <si>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</si>
  <si>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</si>
  <si>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</si>
  <si>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</si>
  <si>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</si>
  <si>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</si>
  <si>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</si>
  <si>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経営の健全性を示す経常収支比率は100％を上回っているが、料金回収率は低く一般会計繰入金により補填されている部分があり、健全な経営を行うためには適切な料金収入が必要である。　　　　　　　今後、水道施設や管路の更新にかかる費用の増加が見込まれるため、必要財源の確保及び費用削減に努めるとともに、住民の生活負担に配慮した定期的な水道料金の改定をしていき、経営改善に努めていきたい。</t>
    <rPh sb="0" eb="2">
      <t>ケイエイ</t>
    </rPh>
    <rPh sb="3" eb="6">
      <t>ケンゼンセイ</t>
    </rPh>
    <rPh sb="7" eb="8">
      <t>シメ</t>
    </rPh>
    <rPh sb="9" eb="11">
      <t>ケイジョウ</t>
    </rPh>
    <rPh sb="11" eb="13">
      <t>シュウシ</t>
    </rPh>
    <rPh sb="13" eb="15">
      <t>ヒリツ</t>
    </rPh>
    <rPh sb="21" eb="23">
      <t>ウワマワ</t>
    </rPh>
    <rPh sb="29" eb="31">
      <t>リョウキン</t>
    </rPh>
    <rPh sb="31" eb="34">
      <t>カイシュウリツ</t>
    </rPh>
    <rPh sb="35" eb="36">
      <t>ヒク</t>
    </rPh>
    <rPh sb="37" eb="39">
      <t>イッパン</t>
    </rPh>
    <rPh sb="39" eb="41">
      <t>カイケイ</t>
    </rPh>
    <rPh sb="41" eb="42">
      <t>ク</t>
    </rPh>
    <rPh sb="42" eb="43">
      <t>イ</t>
    </rPh>
    <rPh sb="43" eb="44">
      <t>キン</t>
    </rPh>
    <rPh sb="47" eb="49">
      <t>ホテン</t>
    </rPh>
    <rPh sb="54" eb="56">
      <t>ブブン</t>
    </rPh>
    <rPh sb="60" eb="62">
      <t>ケンゼン</t>
    </rPh>
    <rPh sb="63" eb="65">
      <t>ケイエイ</t>
    </rPh>
    <rPh sb="66" eb="67">
      <t>オコナ</t>
    </rPh>
    <rPh sb="72" eb="74">
      <t>テキセツ</t>
    </rPh>
    <rPh sb="75" eb="77">
      <t>リョウキン</t>
    </rPh>
    <rPh sb="77" eb="79">
      <t>シュウニュウ</t>
    </rPh>
    <rPh sb="80" eb="82">
      <t>ヒツヨウ</t>
    </rPh>
    <rPh sb="93" eb="95">
      <t>コンゴ</t>
    </rPh>
    <rPh sb="96" eb="98">
      <t>スイドウ</t>
    </rPh>
    <rPh sb="98" eb="100">
      <t>シセツ</t>
    </rPh>
    <rPh sb="101" eb="103">
      <t>カンロ</t>
    </rPh>
    <rPh sb="104" eb="106">
      <t>コウシン</t>
    </rPh>
    <rPh sb="110" eb="112">
      <t>ヒヨウ</t>
    </rPh>
    <rPh sb="113" eb="115">
      <t>ゾウカ</t>
    </rPh>
    <rPh sb="116" eb="118">
      <t>ミコ</t>
    </rPh>
    <rPh sb="124" eb="126">
      <t>ヒツヨウ</t>
    </rPh>
    <rPh sb="126" eb="128">
      <t>ザイゲン</t>
    </rPh>
    <rPh sb="129" eb="131">
      <t>カクホ</t>
    </rPh>
    <rPh sb="131" eb="132">
      <t>オヨ</t>
    </rPh>
    <rPh sb="133" eb="135">
      <t>ヒヨウ</t>
    </rPh>
    <rPh sb="135" eb="137">
      <t>サクゲン</t>
    </rPh>
    <rPh sb="138" eb="139">
      <t>ツト</t>
    </rPh>
    <rPh sb="146" eb="148">
      <t>ジュウミン</t>
    </rPh>
    <rPh sb="149" eb="151">
      <t>セイカツ</t>
    </rPh>
    <rPh sb="151" eb="153">
      <t>フタン</t>
    </rPh>
    <rPh sb="154" eb="156">
      <t>ハイリョ</t>
    </rPh>
    <rPh sb="158" eb="161">
      <t>テイキテキ</t>
    </rPh>
    <rPh sb="162" eb="164">
      <t>スイドウ</t>
    </rPh>
    <rPh sb="164" eb="166">
      <t>リョウキン</t>
    </rPh>
    <rPh sb="167" eb="169">
      <t>カイテイ</t>
    </rPh>
    <rPh sb="175" eb="177">
      <t>ケイエイ</t>
    </rPh>
    <rPh sb="177" eb="179">
      <t>カイゼン</t>
    </rPh>
    <rPh sb="180" eb="181">
      <t>ツト</t>
    </rPh>
    <phoneticPr fontId="1"/>
  </si>
  <si>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</si>
  <si>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</si>
  <si>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</si>
  <si>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</si>
  <si>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</si>
  <si>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</si>
  <si>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</si>
  <si>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</si>
  <si>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</si>
  <si>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</si>
  <si>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</si>
  <si>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</si>
  <si>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</si>
  <si>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</si>
  <si>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</si>
  <si>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</si>
  <si>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</si>
  <si>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</si>
  <si>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</si>
  <si>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</si>
  <si>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</si>
  <si>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</si>
  <si>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</si>
  <si>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</si>
  <si>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</si>
  <si>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</si>
  <si>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</si>
  <si>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</si>
  <si>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</si>
  <si>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</si>
  <si>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</si>
  <si>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</si>
  <si>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</si>
  <si>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</si>
  <si>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</si>
  <si>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</si>
  <si>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</si>
  <si>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</si>
  <si>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</si>
  <si>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</si>
  <si>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</si>
  <si>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</si>
  <si>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</si>
  <si>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</si>
  <si>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</si>
  <si>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</si>
  <si>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</si>
  <si>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</si>
  <si>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</si>
  <si>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</si>
  <si>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</si>
  <si>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</si>
  <si>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</si>
  <si>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類似団体平均(N-4)</t>
  </si>
  <si>
    <t>全国平均</t>
  </si>
  <si>
    <t>類似団体平均(N-3)</t>
  </si>
  <si>
    <t>類似団体平均(N-2)</t>
  </si>
  <si>
    <r>
      <t>①経常収支比率：経常収支比率について本町は「141.29」と類似団体平均「105.77」に比べ経営状況は良好なほうであるが、今後も収納率及び有収水量の向上、経費の抑制につとめ対応していく。　　　　　　　　　　　　　　　　　　　　　　　　　③流動比率：流動比率については本町は「272.10」と100％を上回っている。前年比でみても増加しており良好に見えるが、一般会計繰入金から補填されている部分があり、今後、料金収入の向上に努めていく必要がある。　　　　　　　　　　　　　　　　　　　　　④企業債残高対給水収益比率：前年に対し減少しているが、平均値より高く良好とはいえない。今後、水道施設や管路の更新の投資費用が必要となってくるが、将来負担の適正化を図り計画的に投資を行う必要がある。　　　　　　　　　　　　　　　⑤料金回収率：前年同様50％台と低水準である。企業債償還金を一般会計繰出金より補填しているため数値が低い状態である。定期的な料金の改定をしていき料金収入の向上をはかる必要がある。　　　　　　　　　　　　　　　　⑥給水原価：類似団体平均と比較し高い数値となっている。年間総有収水量の減少、配管の経年劣化による修繕費の増加等の理由が考えられる。管路の更新や費用削減等により給水原価の増加を抑える必要がある。　</t>
    </r>
    <r>
      <rPr>
        <sz val="11"/>
        <color theme="1"/>
        <rFont val="ＭＳ ゴシック"/>
        <family val="3"/>
        <charset val="128"/>
      </rPr>
      <t>　　　　　　　　　　　</t>
    </r>
    <r>
      <rPr>
        <sz val="10"/>
        <color theme="1"/>
        <rFont val="ＭＳ ゴシック"/>
        <family val="3"/>
        <charset val="128"/>
      </rPr>
      <t>⑦施設利用率：類似団体と比較し利用率が低く、給水人口等の水需要の変化に注視し効率的な事業運営計画を検討する必要がある。</t>
    </r>
    <r>
      <rPr>
        <sz val="11"/>
        <color theme="1"/>
        <rFont val="ＭＳ ゴシック"/>
        <family val="3"/>
        <charset val="128"/>
      </rPr>
      <t>　　　　　　　　　　　　　　　　　</t>
    </r>
    <r>
      <rPr>
        <sz val="10"/>
        <color theme="1"/>
        <rFont val="ＭＳ ゴシック"/>
        <family val="3"/>
        <charset val="128"/>
      </rPr>
      <t>⑧有収率：前年に対し減少している。漏水調査を行い発見次第随時修復している状況である。今後も継続的な漏水調査を実施し、速やかな発見・修繕といった適正な維持管理に努め有収率向上を図る。</t>
    </r>
    <r>
      <rPr>
        <sz val="11"/>
        <color theme="1"/>
        <rFont val="ＭＳ ゴシック"/>
        <family val="3"/>
        <charset val="128"/>
      </rPr>
      <t>　　　　　　　　　　　　　　　　　　　　　</t>
    </r>
    <rPh sb="1" eb="3">
      <t>ケイジョウ</t>
    </rPh>
    <rPh sb="3" eb="5">
      <t>シュウシ</t>
    </rPh>
    <rPh sb="5" eb="7">
      <t>ヒリツ</t>
    </rPh>
    <rPh sb="8" eb="10">
      <t>ケイジョウ</t>
    </rPh>
    <rPh sb="10" eb="12">
      <t>シュウシ</t>
    </rPh>
    <rPh sb="12" eb="14">
      <t>ヒリツ</t>
    </rPh>
    <rPh sb="18" eb="19">
      <t>ホン</t>
    </rPh>
    <rPh sb="19" eb="20">
      <t>マチ</t>
    </rPh>
    <rPh sb="30" eb="32">
      <t>ルイジ</t>
    </rPh>
    <rPh sb="32" eb="34">
      <t>ダンタイ</t>
    </rPh>
    <rPh sb="34" eb="36">
      <t>ヘイキン</t>
    </rPh>
    <rPh sb="45" eb="46">
      <t>クラ</t>
    </rPh>
    <rPh sb="47" eb="49">
      <t>ケイエイ</t>
    </rPh>
    <rPh sb="49" eb="51">
      <t>ジョウキョウ</t>
    </rPh>
    <rPh sb="52" eb="54">
      <t>リョウコウ</t>
    </rPh>
    <rPh sb="62" eb="64">
      <t>コンゴ</t>
    </rPh>
    <rPh sb="65" eb="67">
      <t>シュウノウ</t>
    </rPh>
    <rPh sb="67" eb="68">
      <t>リツ</t>
    </rPh>
    <rPh sb="68" eb="69">
      <t>オヨ</t>
    </rPh>
    <rPh sb="70" eb="71">
      <t>ユウ</t>
    </rPh>
    <rPh sb="71" eb="72">
      <t>オサ</t>
    </rPh>
    <rPh sb="72" eb="74">
      <t>スイリョウ</t>
    </rPh>
    <rPh sb="75" eb="77">
      <t>コウジョウ</t>
    </rPh>
    <rPh sb="78" eb="80">
      <t>ケイヒ</t>
    </rPh>
    <rPh sb="81" eb="83">
      <t>ヨクセイ</t>
    </rPh>
    <rPh sb="87" eb="89">
      <t>タイオウ</t>
    </rPh>
    <rPh sb="120" eb="122">
      <t>リュウドウ</t>
    </rPh>
    <rPh sb="122" eb="124">
      <t>ヒリツ</t>
    </rPh>
    <rPh sb="125" eb="127">
      <t>リュウドウ</t>
    </rPh>
    <rPh sb="127" eb="129">
      <t>ヒリツ</t>
    </rPh>
    <rPh sb="134" eb="135">
      <t>ホン</t>
    </rPh>
    <rPh sb="135" eb="136">
      <t>マチ</t>
    </rPh>
    <rPh sb="151" eb="153">
      <t>ウワマワ</t>
    </rPh>
    <rPh sb="158" eb="160">
      <t>ゼンネン</t>
    </rPh>
    <rPh sb="160" eb="161">
      <t>ヒ</t>
    </rPh>
    <rPh sb="165" eb="167">
      <t>ゾウカ</t>
    </rPh>
    <rPh sb="171" eb="173">
      <t>リョウコウ</t>
    </rPh>
    <rPh sb="174" eb="175">
      <t>ミ</t>
    </rPh>
    <rPh sb="179" eb="181">
      <t>イッパン</t>
    </rPh>
    <rPh sb="181" eb="183">
      <t>カイケイ</t>
    </rPh>
    <rPh sb="183" eb="186">
      <t>クリイレキン</t>
    </rPh>
    <rPh sb="188" eb="190">
      <t>ホテン</t>
    </rPh>
    <rPh sb="195" eb="197">
      <t>ブブン</t>
    </rPh>
    <rPh sb="201" eb="203">
      <t>コンゴ</t>
    </rPh>
    <rPh sb="204" eb="206">
      <t>リョウキン</t>
    </rPh>
    <rPh sb="206" eb="208">
      <t>シュウニュウ</t>
    </rPh>
    <rPh sb="209" eb="211">
      <t>コウジョウ</t>
    </rPh>
    <rPh sb="212" eb="213">
      <t>ツト</t>
    </rPh>
    <rPh sb="217" eb="219">
      <t>ヒツヨウ</t>
    </rPh>
    <rPh sb="245" eb="248">
      <t>キギョウサイ</t>
    </rPh>
    <rPh sb="248" eb="250">
      <t>ザンダカ</t>
    </rPh>
    <rPh sb="250" eb="251">
      <t>タイ</t>
    </rPh>
    <rPh sb="251" eb="253">
      <t>キュウスイ</t>
    </rPh>
    <rPh sb="253" eb="255">
      <t>シュウエキ</t>
    </rPh>
    <rPh sb="255" eb="257">
      <t>ヒリツ</t>
    </rPh>
    <rPh sb="258" eb="260">
      <t>ゼンネン</t>
    </rPh>
    <rPh sb="261" eb="262">
      <t>タイ</t>
    </rPh>
    <rPh sb="263" eb="265">
      <t>ゲンショウ</t>
    </rPh>
    <rPh sb="271" eb="273">
      <t>ヘイキン</t>
    </rPh>
    <rPh sb="273" eb="274">
      <t>アタイ</t>
    </rPh>
    <rPh sb="276" eb="277">
      <t>タカ</t>
    </rPh>
    <rPh sb="278" eb="280">
      <t>リョウコウ</t>
    </rPh>
    <rPh sb="287" eb="289">
      <t>コンゴ</t>
    </rPh>
    <rPh sb="290" eb="292">
      <t>スイドウ</t>
    </rPh>
    <rPh sb="292" eb="294">
      <t>シセツ</t>
    </rPh>
    <rPh sb="295" eb="297">
      <t>カンロ</t>
    </rPh>
    <rPh sb="298" eb="300">
      <t>コウシン</t>
    </rPh>
    <rPh sb="301" eb="303">
      <t>トウシ</t>
    </rPh>
    <rPh sb="303" eb="305">
      <t>ヒヨウ</t>
    </rPh>
    <rPh sb="306" eb="308">
      <t>ヒツヨウ</t>
    </rPh>
    <rPh sb="316" eb="318">
      <t>ショウライ</t>
    </rPh>
    <rPh sb="318" eb="320">
      <t>フタン</t>
    </rPh>
    <rPh sb="321" eb="324">
      <t>テキセイカ</t>
    </rPh>
    <rPh sb="325" eb="326">
      <t>ハカ</t>
    </rPh>
    <rPh sb="327" eb="330">
      <t>ケイカクテキ</t>
    </rPh>
    <rPh sb="331" eb="333">
      <t>トウシ</t>
    </rPh>
    <rPh sb="334" eb="335">
      <t>オコナ</t>
    </rPh>
    <rPh sb="336" eb="338">
      <t>ヒツヨウ</t>
    </rPh>
    <rPh sb="358" eb="360">
      <t>リョウキン</t>
    </rPh>
    <rPh sb="360" eb="363">
      <t>カイシュウリツ</t>
    </rPh>
    <rPh sb="364" eb="366">
      <t>ゼンネン</t>
    </rPh>
    <rPh sb="366" eb="368">
      <t>ドウヨウ</t>
    </rPh>
    <rPh sb="371" eb="372">
      <t>ダイ</t>
    </rPh>
    <rPh sb="373" eb="376">
      <t>テイスイジュン</t>
    </rPh>
    <rPh sb="380" eb="382">
      <t>キギョウ</t>
    </rPh>
    <rPh sb="382" eb="383">
      <t>サイ</t>
    </rPh>
    <rPh sb="383" eb="386">
      <t>ショウカンキン</t>
    </rPh>
    <rPh sb="387" eb="389">
      <t>イッパン</t>
    </rPh>
    <rPh sb="389" eb="391">
      <t>カイケイ</t>
    </rPh>
    <rPh sb="391" eb="392">
      <t>ク</t>
    </rPh>
    <rPh sb="392" eb="393">
      <t>ダ</t>
    </rPh>
    <rPh sb="393" eb="394">
      <t>キン</t>
    </rPh>
    <rPh sb="396" eb="398">
      <t>ホテン</t>
    </rPh>
    <rPh sb="404" eb="406">
      <t>スウチ</t>
    </rPh>
    <rPh sb="407" eb="408">
      <t>ヒク</t>
    </rPh>
    <rPh sb="409" eb="411">
      <t>ジョウタイ</t>
    </rPh>
    <rPh sb="415" eb="418">
      <t>テイキテキ</t>
    </rPh>
    <rPh sb="419" eb="421">
      <t>リョウキン</t>
    </rPh>
    <rPh sb="422" eb="424">
      <t>カイテイ</t>
    </rPh>
    <rPh sb="429" eb="431">
      <t>リョウキン</t>
    </rPh>
    <rPh sb="431" eb="433">
      <t>シュウニュウ</t>
    </rPh>
    <rPh sb="434" eb="436">
      <t>コウジョウ</t>
    </rPh>
    <rPh sb="440" eb="442">
      <t>ヒツヨウ</t>
    </rPh>
    <rPh sb="463" eb="465">
      <t>キュウスイ</t>
    </rPh>
    <rPh sb="465" eb="467">
      <t>ゲンカ</t>
    </rPh>
    <rPh sb="475" eb="477">
      <t>ヒカク</t>
    </rPh>
    <rPh sb="478" eb="479">
      <t>タカ</t>
    </rPh>
    <rPh sb="480" eb="482">
      <t>スウチ</t>
    </rPh>
    <rPh sb="489" eb="491">
      <t>ネンカン</t>
    </rPh>
    <rPh sb="491" eb="492">
      <t>ソウ</t>
    </rPh>
    <rPh sb="492" eb="493">
      <t>ユウ</t>
    </rPh>
    <rPh sb="493" eb="494">
      <t>オサ</t>
    </rPh>
    <rPh sb="494" eb="496">
      <t>スイリョウ</t>
    </rPh>
    <rPh sb="497" eb="499">
      <t>ゲンショウ</t>
    </rPh>
    <rPh sb="500" eb="502">
      <t>ハイカン</t>
    </rPh>
    <rPh sb="503" eb="505">
      <t>ケイネン</t>
    </rPh>
    <rPh sb="505" eb="507">
      <t>レッカ</t>
    </rPh>
    <rPh sb="510" eb="512">
      <t>シュウゼン</t>
    </rPh>
    <rPh sb="512" eb="513">
      <t>ヒ</t>
    </rPh>
    <rPh sb="514" eb="516">
      <t>ゾウカ</t>
    </rPh>
    <rPh sb="516" eb="517">
      <t>トウ</t>
    </rPh>
    <rPh sb="518" eb="520">
      <t>リユウ</t>
    </rPh>
    <rPh sb="521" eb="522">
      <t>カンガ</t>
    </rPh>
    <rPh sb="527" eb="529">
      <t>カンロ</t>
    </rPh>
    <rPh sb="530" eb="532">
      <t>コウシン</t>
    </rPh>
    <rPh sb="533" eb="535">
      <t>ヒヨウ</t>
    </rPh>
    <rPh sb="535" eb="537">
      <t>サクゲン</t>
    </rPh>
    <rPh sb="537" eb="538">
      <t>ナド</t>
    </rPh>
    <rPh sb="541" eb="543">
      <t>キュウスイ</t>
    </rPh>
    <rPh sb="543" eb="545">
      <t>ゲンカ</t>
    </rPh>
    <rPh sb="546" eb="548">
      <t>ゾウカ</t>
    </rPh>
    <rPh sb="549" eb="550">
      <t>オサ</t>
    </rPh>
    <rPh sb="552" eb="554">
      <t>ヒツヨウ</t>
    </rPh>
    <rPh sb="571" eb="573">
      <t>シセツ</t>
    </rPh>
    <rPh sb="573" eb="576">
      <t>リヨウリツ</t>
    </rPh>
    <rPh sb="577" eb="579">
      <t>ルイジ</t>
    </rPh>
    <rPh sb="579" eb="581">
      <t>ダンタイ</t>
    </rPh>
    <rPh sb="582" eb="584">
      <t>ヒカク</t>
    </rPh>
    <rPh sb="585" eb="588">
      <t>リヨウリツ</t>
    </rPh>
    <rPh sb="589" eb="590">
      <t>ヒク</t>
    </rPh>
    <rPh sb="592" eb="594">
      <t>キュウスイ</t>
    </rPh>
    <rPh sb="594" eb="596">
      <t>ジンコウ</t>
    </rPh>
    <rPh sb="596" eb="597">
      <t>ナド</t>
    </rPh>
    <rPh sb="598" eb="599">
      <t>ミズ</t>
    </rPh>
    <rPh sb="599" eb="601">
      <t>ジュヨウ</t>
    </rPh>
    <rPh sb="602" eb="604">
      <t>ヘンカ</t>
    </rPh>
    <rPh sb="605" eb="607">
      <t>チュウシ</t>
    </rPh>
    <rPh sb="608" eb="611">
      <t>コウリツテキ</t>
    </rPh>
    <rPh sb="612" eb="614">
      <t>ジギョウ</t>
    </rPh>
    <rPh sb="614" eb="616">
      <t>ウンエイ</t>
    </rPh>
    <rPh sb="616" eb="618">
      <t>ケイカク</t>
    </rPh>
    <rPh sb="619" eb="621">
      <t>ケントウ</t>
    </rPh>
    <rPh sb="623" eb="625">
      <t>ヒツヨウ</t>
    </rPh>
    <rPh sb="647" eb="648">
      <t>ユウ</t>
    </rPh>
    <rPh sb="648" eb="649">
      <t>シュウ</t>
    </rPh>
    <rPh sb="649" eb="650">
      <t>リツ</t>
    </rPh>
    <rPh sb="651" eb="652">
      <t>マエ</t>
    </rPh>
    <rPh sb="652" eb="653">
      <t>ネン</t>
    </rPh>
    <rPh sb="654" eb="655">
      <t>タイ</t>
    </rPh>
    <rPh sb="656" eb="658">
      <t>ゲンショウ</t>
    </rPh>
    <rPh sb="674" eb="676">
      <t>ズイジ</t>
    </rPh>
    <rPh sb="727" eb="728">
      <t>ユウ</t>
    </rPh>
    <rPh sb="728" eb="730">
      <t>シュウリツ</t>
    </rPh>
    <rPh sb="730" eb="732">
      <t>コウジョウ</t>
    </rPh>
    <rPh sb="733" eb="734">
      <t>ハカ</t>
    </rPh>
    <phoneticPr fontId="1"/>
  </si>
  <si>
    <t>類似団体平均(N-1)</t>
  </si>
  <si>
    <t>類似団体平均(N)</t>
  </si>
  <si>
    <t>参照用</t>
    <rPh sb="0" eb="3">
      <t>サンショウヨウ</t>
    </rPh>
    <phoneticPr fontId="1"/>
  </si>
  <si>
    <t>鹿児島県　天城町</t>
  </si>
  <si>
    <t>法適用</t>
  </si>
  <si>
    <t>水道事業</t>
  </si>
  <si>
    <t>末端給水事業</t>
  </si>
  <si>
    <t>その他</t>
  </si>
  <si>
    <t>←日数補正</t>
    <rPh sb="1" eb="3">
      <t>ニッスウ</t>
    </rPh>
    <rPh sb="3" eb="5">
      <t>ホセイ</t>
    </rPh>
    <phoneticPr fontId="1"/>
  </si>
  <si>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</si>
  <si>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</si>
  <si>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</si>
  <si>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</si>
  <si>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</si>
  <si>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</si>
  <si>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</si>
  <si>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"H"yy</t>
  </si>
  <si>
    <t>"R"dd</t>
  </si>
  <si>
    <t>←書式設定</t>
    <rPh sb="1" eb="3">
      <t>ショシキ</t>
    </rPh>
    <rPh sb="3" eb="5">
      <t>セッテイ</t>
    </rPh>
    <phoneticPr fontId="1"/>
  </si>
  <si>
    <t>水道施設の老朽化が進行する中で、対象となる施設の更新計画を早期に策定し、効率的な更新及び老朽化の抑制に努めるとともに、大規模災害に備え優先度の高い施設から耐震化を進めていく。</t>
    <rPh sb="0" eb="2">
      <t>スイドウ</t>
    </rPh>
    <rPh sb="2" eb="4">
      <t>シセツ</t>
    </rPh>
    <rPh sb="5" eb="8">
      <t>ロウキュウカ</t>
    </rPh>
    <rPh sb="9" eb="11">
      <t>シンコウ</t>
    </rPh>
    <rPh sb="13" eb="14">
      <t>ナカ</t>
    </rPh>
    <rPh sb="16" eb="18">
      <t>タイショウ</t>
    </rPh>
    <rPh sb="21" eb="23">
      <t>シセツ</t>
    </rPh>
    <rPh sb="24" eb="26">
      <t>コウシン</t>
    </rPh>
    <rPh sb="26" eb="28">
      <t>ケイカク</t>
    </rPh>
    <rPh sb="29" eb="31">
      <t>ソウキ</t>
    </rPh>
    <rPh sb="32" eb="34">
      <t>サクテイ</t>
    </rPh>
    <rPh sb="36" eb="39">
      <t>コウリツテキ</t>
    </rPh>
    <rPh sb="40" eb="42">
      <t>コウシン</t>
    </rPh>
    <rPh sb="42" eb="43">
      <t>オヨ</t>
    </rPh>
    <rPh sb="44" eb="46">
      <t>ロウキュウ</t>
    </rPh>
    <rPh sb="46" eb="47">
      <t>カ</t>
    </rPh>
    <rPh sb="48" eb="50">
      <t>ヨクセイ</t>
    </rPh>
    <rPh sb="51" eb="52">
      <t>ツト</t>
    </rPh>
    <rPh sb="59" eb="62">
      <t>ダイキボ</t>
    </rPh>
    <rPh sb="62" eb="64">
      <t>サイガイ</t>
    </rPh>
    <rPh sb="65" eb="66">
      <t>ソナ</t>
    </rPh>
    <rPh sb="67" eb="70">
      <t>ユウセンド</t>
    </rPh>
    <rPh sb="71" eb="72">
      <t>タカ</t>
    </rPh>
    <rPh sb="73" eb="75">
      <t>シセツ</t>
    </rPh>
    <rPh sb="77" eb="80">
      <t>タイシンカ</t>
    </rPh>
    <rPh sb="81" eb="82">
      <t>スス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</si>
</sst>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35A-4045-A0CA-DC025BEC92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c:v>
                </c:pt>
                <c:pt idx="4">
                  <c:v>0.36</c:v>
                </c:pt>
              </c:numCache>
            </c:numRef>
          </c:val>
          <c:smooth val="0"/>
          <c:extLst>
            <c:ext xmlns:c16="http://schemas.microsoft.com/office/drawing/2014/chart" uri="{C3380CC4-5D6E-409C-BE32-E72D297353CC}">
              <c16:uniqueId val="{00000001-435A-4045-A0CA-DC025BEC92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1</c:v>
                </c:pt>
                <c:pt idx="4">
                  <c:v>49.11</c:v>
                </c:pt>
              </c:numCache>
            </c:numRef>
          </c:val>
          <c:extLst>
            <c:ext xmlns:c16="http://schemas.microsoft.com/office/drawing/2014/chart" uri="{C3380CC4-5D6E-409C-BE32-E72D297353CC}">
              <c16:uniqueId val="{00000000-B292-4A24-B6E7-8061CE72B6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49.38</c:v>
                </c:pt>
                <c:pt idx="4">
                  <c:v>50.09</c:v>
                </c:pt>
              </c:numCache>
            </c:numRef>
          </c:val>
          <c:smooth val="0"/>
          <c:extLst>
            <c:ext xmlns:c16="http://schemas.microsoft.com/office/drawing/2014/chart" uri="{C3380CC4-5D6E-409C-BE32-E72D297353CC}">
              <c16:uniqueId val="{00000001-B292-4A24-B6E7-8061CE72B6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97.45</c:v>
                </c:pt>
                <c:pt idx="4">
                  <c:v>77.400000000000006</c:v>
                </c:pt>
              </c:numCache>
            </c:numRef>
          </c:val>
          <c:extLst>
            <c:ext xmlns:c16="http://schemas.microsoft.com/office/drawing/2014/chart" uri="{C3380CC4-5D6E-409C-BE32-E72D297353CC}">
              <c16:uniqueId val="{00000000-6F9E-420C-8C6E-34818D763C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78.010000000000005</c:v>
                </c:pt>
                <c:pt idx="4">
                  <c:v>77.599999999999994</c:v>
                </c:pt>
              </c:numCache>
            </c:numRef>
          </c:val>
          <c:smooth val="0"/>
          <c:extLst>
            <c:ext xmlns:c16="http://schemas.microsoft.com/office/drawing/2014/chart" uri="{C3380CC4-5D6E-409C-BE32-E72D297353CC}">
              <c16:uniqueId val="{00000001-6F9E-420C-8C6E-34818D763C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135.68</c:v>
                </c:pt>
                <c:pt idx="4">
                  <c:v>141.29</c:v>
                </c:pt>
              </c:numCache>
            </c:numRef>
          </c:val>
          <c:extLst>
            <c:ext xmlns:c16="http://schemas.microsoft.com/office/drawing/2014/chart" uri="{C3380CC4-5D6E-409C-BE32-E72D297353CC}">
              <c16:uniqueId val="{00000000-CC5A-4AA5-B368-CF8E4A372F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105.34</c:v>
                </c:pt>
                <c:pt idx="4">
                  <c:v>105.77</c:v>
                </c:pt>
              </c:numCache>
            </c:numRef>
          </c:val>
          <c:smooth val="0"/>
          <c:extLst>
            <c:ext xmlns:c16="http://schemas.microsoft.com/office/drawing/2014/chart" uri="{C3380CC4-5D6E-409C-BE32-E72D297353CC}">
              <c16:uniqueId val="{00000001-CC5A-4AA5-B368-CF8E4A372F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44.87</c:v>
                </c:pt>
                <c:pt idx="4">
                  <c:v>47.01</c:v>
                </c:pt>
              </c:numCache>
            </c:numRef>
          </c:val>
          <c:extLst>
            <c:ext xmlns:c16="http://schemas.microsoft.com/office/drawing/2014/chart" uri="{C3380CC4-5D6E-409C-BE32-E72D297353CC}">
              <c16:uniqueId val="{00000000-A732-4401-9586-E05E6D528E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47.5</c:v>
                </c:pt>
                <c:pt idx="4">
                  <c:v>48.41</c:v>
                </c:pt>
              </c:numCache>
            </c:numRef>
          </c:val>
          <c:smooth val="0"/>
          <c:extLst>
            <c:ext xmlns:c16="http://schemas.microsoft.com/office/drawing/2014/chart" uri="{C3380CC4-5D6E-409C-BE32-E72D297353CC}">
              <c16:uniqueId val="{00000001-A732-4401-9586-E05E6D528E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846-4D90-BCF4-5FA5755644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17.399999999999999</c:v>
                </c:pt>
                <c:pt idx="4">
                  <c:v>18.64</c:v>
                </c:pt>
              </c:numCache>
            </c:numRef>
          </c:val>
          <c:smooth val="0"/>
          <c:extLst>
            <c:ext xmlns:c16="http://schemas.microsoft.com/office/drawing/2014/chart" uri="{C3380CC4-5D6E-409C-BE32-E72D297353CC}">
              <c16:uniqueId val="{00000001-1846-4D90-BCF4-5FA5755644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FAC-4463-99EF-BB7DE45A3F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24.04</c:v>
                </c:pt>
                <c:pt idx="4">
                  <c:v>28.03</c:v>
                </c:pt>
              </c:numCache>
            </c:numRef>
          </c:val>
          <c:smooth val="0"/>
          <c:extLst>
            <c:ext xmlns:c16="http://schemas.microsoft.com/office/drawing/2014/chart" uri="{C3380CC4-5D6E-409C-BE32-E72D297353CC}">
              <c16:uniqueId val="{00000001-6FAC-4463-99EF-BB7DE45A3F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235.78</c:v>
                </c:pt>
                <c:pt idx="4">
                  <c:v>272.10000000000002</c:v>
                </c:pt>
              </c:numCache>
            </c:numRef>
          </c:val>
          <c:extLst>
            <c:ext xmlns:c16="http://schemas.microsoft.com/office/drawing/2014/chart" uri="{C3380CC4-5D6E-409C-BE32-E72D297353CC}">
              <c16:uniqueId val="{00000000-4452-4C87-8909-A7BA27FC16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305.08</c:v>
                </c:pt>
                <c:pt idx="4">
                  <c:v>305.33999999999997</c:v>
                </c:pt>
              </c:numCache>
            </c:numRef>
          </c:val>
          <c:smooth val="0"/>
          <c:extLst>
            <c:ext xmlns:c16="http://schemas.microsoft.com/office/drawing/2014/chart" uri="{C3380CC4-5D6E-409C-BE32-E72D297353CC}">
              <c16:uniqueId val="{00000001-4452-4C87-8909-A7BA27FC16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741.15</c:v>
                </c:pt>
                <c:pt idx="4">
                  <c:v>721.41</c:v>
                </c:pt>
              </c:numCache>
            </c:numRef>
          </c:val>
          <c:extLst>
            <c:ext xmlns:c16="http://schemas.microsoft.com/office/drawing/2014/chart" uri="{C3380CC4-5D6E-409C-BE32-E72D297353CC}">
              <c16:uniqueId val="{00000000-D2D9-48CD-8219-99935DD8AF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585.59</c:v>
                </c:pt>
                <c:pt idx="4">
                  <c:v>561.34</c:v>
                </c:pt>
              </c:numCache>
            </c:numRef>
          </c:val>
          <c:smooth val="0"/>
          <c:extLst>
            <c:ext xmlns:c16="http://schemas.microsoft.com/office/drawing/2014/chart" uri="{C3380CC4-5D6E-409C-BE32-E72D297353CC}">
              <c16:uniqueId val="{00000001-D2D9-48CD-8219-99935DD8AF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58.24</c:v>
                </c:pt>
                <c:pt idx="4">
                  <c:v>54.61</c:v>
                </c:pt>
              </c:numCache>
            </c:numRef>
          </c:val>
          <c:extLst>
            <c:ext xmlns:c16="http://schemas.microsoft.com/office/drawing/2014/chart" uri="{C3380CC4-5D6E-409C-BE32-E72D297353CC}">
              <c16:uniqueId val="{00000000-ECCF-4663-9385-93AD320C10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82.78</c:v>
                </c:pt>
                <c:pt idx="4">
                  <c:v>84.82</c:v>
                </c:pt>
              </c:numCache>
            </c:numRef>
          </c:val>
          <c:smooth val="0"/>
          <c:extLst>
            <c:ext xmlns:c16="http://schemas.microsoft.com/office/drawing/2014/chart" uri="{C3380CC4-5D6E-409C-BE32-E72D297353CC}">
              <c16:uniqueId val="{00000001-ECCF-4663-9385-93AD320C10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2372.81</c:v>
                </c:pt>
                <c:pt idx="4">
                  <c:v>243.77</c:v>
                </c:pt>
              </c:numCache>
            </c:numRef>
          </c:val>
          <c:extLst>
            <c:ext xmlns:c16="http://schemas.microsoft.com/office/drawing/2014/chart" uri="{C3380CC4-5D6E-409C-BE32-E72D297353CC}">
              <c16:uniqueId val="{00000000-729E-41A8-8C1A-E05FECCBD4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225.09</c:v>
                </c:pt>
                <c:pt idx="4">
                  <c:v>224.82</c:v>
                </c:pt>
              </c:numCache>
            </c:numRef>
          </c:val>
          <c:smooth val="0"/>
          <c:extLst>
            <c:ext xmlns:c16="http://schemas.microsoft.com/office/drawing/2014/chart" uri="{C3380CC4-5D6E-409C-BE32-E72D297353CC}">
              <c16:uniqueId val="{00000001-729E-41A8-8C1A-E05FECCBD4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【111.39】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【261.51】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【265.16】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【90.12】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【167.74】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【102.35】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【50.88】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【22.30】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7" t="s">
        <v>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row>
    <row r="3" spans="1:78" ht="9.75" customHeight="1" x14ac:dyDescent="0.15">
      <c r="A3" s="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row>
    <row r="4" spans="1:78" ht="9.75" customHeight="1" x14ac:dyDescent="0.15">
      <c r="A4" s="2"/>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天城町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2</v>
      </c>
      <c r="C7" s="54"/>
      <c r="D7" s="54"/>
      <c r="E7" s="54"/>
      <c r="F7" s="54"/>
      <c r="G7" s="54"/>
      <c r="H7" s="54"/>
      <c r="I7" s="53" t="s">
        <v>12</v>
      </c>
      <c r="J7" s="54"/>
      <c r="K7" s="54"/>
      <c r="L7" s="54"/>
      <c r="M7" s="54"/>
      <c r="N7" s="54"/>
      <c r="O7" s="69"/>
      <c r="P7" s="55" t="s">
        <v>3</v>
      </c>
      <c r="Q7" s="55"/>
      <c r="R7" s="55"/>
      <c r="S7" s="55"/>
      <c r="T7" s="55"/>
      <c r="U7" s="55"/>
      <c r="V7" s="55"/>
      <c r="W7" s="55" t="s">
        <v>14</v>
      </c>
      <c r="X7" s="55"/>
      <c r="Y7" s="55"/>
      <c r="Z7" s="55"/>
      <c r="AA7" s="55"/>
      <c r="AB7" s="55"/>
      <c r="AC7" s="55"/>
      <c r="AD7" s="55" t="s">
        <v>7</v>
      </c>
      <c r="AE7" s="55"/>
      <c r="AF7" s="55"/>
      <c r="AG7" s="55"/>
      <c r="AH7" s="55"/>
      <c r="AI7" s="55"/>
      <c r="AJ7" s="55"/>
      <c r="AK7" s="2"/>
      <c r="AL7" s="55" t="s">
        <v>15</v>
      </c>
      <c r="AM7" s="55"/>
      <c r="AN7" s="55"/>
      <c r="AO7" s="55"/>
      <c r="AP7" s="55"/>
      <c r="AQ7" s="55"/>
      <c r="AR7" s="55"/>
      <c r="AS7" s="55"/>
      <c r="AT7" s="53" t="s">
        <v>8</v>
      </c>
      <c r="AU7" s="54"/>
      <c r="AV7" s="54"/>
      <c r="AW7" s="54"/>
      <c r="AX7" s="54"/>
      <c r="AY7" s="54"/>
      <c r="AZ7" s="54"/>
      <c r="BA7" s="54"/>
      <c r="BB7" s="55" t="s">
        <v>17</v>
      </c>
      <c r="BC7" s="55"/>
      <c r="BD7" s="55"/>
      <c r="BE7" s="55"/>
      <c r="BF7" s="55"/>
      <c r="BG7" s="55"/>
      <c r="BH7" s="55"/>
      <c r="BI7" s="55"/>
      <c r="BJ7" s="3"/>
      <c r="BK7" s="3"/>
      <c r="BL7" s="70" t="s">
        <v>18</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その他</v>
      </c>
      <c r="AE8" s="76"/>
      <c r="AF8" s="76"/>
      <c r="AG8" s="76"/>
      <c r="AH8" s="76"/>
      <c r="AI8" s="76"/>
      <c r="AJ8" s="76"/>
      <c r="AK8" s="2"/>
      <c r="AL8" s="64">
        <f>データ!$R$6</f>
        <v>5694</v>
      </c>
      <c r="AM8" s="64"/>
      <c r="AN8" s="64"/>
      <c r="AO8" s="64"/>
      <c r="AP8" s="64"/>
      <c r="AQ8" s="64"/>
      <c r="AR8" s="64"/>
      <c r="AS8" s="64"/>
      <c r="AT8" s="60">
        <f>データ!$S$6</f>
        <v>80.400000000000006</v>
      </c>
      <c r="AU8" s="61"/>
      <c r="AV8" s="61"/>
      <c r="AW8" s="61"/>
      <c r="AX8" s="61"/>
      <c r="AY8" s="61"/>
      <c r="AZ8" s="61"/>
      <c r="BA8" s="61"/>
      <c r="BB8" s="63">
        <f>データ!$T$6</f>
        <v>70.819999999999993</v>
      </c>
      <c r="BC8" s="63"/>
      <c r="BD8" s="63"/>
      <c r="BE8" s="63"/>
      <c r="BF8" s="63"/>
      <c r="BG8" s="63"/>
      <c r="BH8" s="63"/>
      <c r="BI8" s="63"/>
      <c r="BJ8" s="3"/>
      <c r="BK8" s="3"/>
      <c r="BL8" s="77" t="s">
        <v>13</v>
      </c>
      <c r="BM8" s="78"/>
      <c r="BN8" s="79" t="s">
        <v>20</v>
      </c>
      <c r="BO8" s="79"/>
      <c r="BP8" s="79"/>
      <c r="BQ8" s="79"/>
      <c r="BR8" s="79"/>
      <c r="BS8" s="79"/>
      <c r="BT8" s="79"/>
      <c r="BU8" s="79"/>
      <c r="BV8" s="79"/>
      <c r="BW8" s="79"/>
      <c r="BX8" s="79"/>
      <c r="BY8" s="80"/>
    </row>
    <row r="9" spans="1:78" ht="18.75" customHeight="1" x14ac:dyDescent="0.15">
      <c r="A9" s="2"/>
      <c r="B9" s="53" t="s">
        <v>21</v>
      </c>
      <c r="C9" s="54"/>
      <c r="D9" s="54"/>
      <c r="E9" s="54"/>
      <c r="F9" s="54"/>
      <c r="G9" s="54"/>
      <c r="H9" s="54"/>
      <c r="I9" s="53" t="s">
        <v>23</v>
      </c>
      <c r="J9" s="54"/>
      <c r="K9" s="54"/>
      <c r="L9" s="54"/>
      <c r="M9" s="54"/>
      <c r="N9" s="54"/>
      <c r="O9" s="69"/>
      <c r="P9" s="55" t="s">
        <v>24</v>
      </c>
      <c r="Q9" s="55"/>
      <c r="R9" s="55"/>
      <c r="S9" s="55"/>
      <c r="T9" s="55"/>
      <c r="U9" s="55"/>
      <c r="V9" s="55"/>
      <c r="W9" s="55" t="s">
        <v>22</v>
      </c>
      <c r="X9" s="55"/>
      <c r="Y9" s="55"/>
      <c r="Z9" s="55"/>
      <c r="AA9" s="55"/>
      <c r="AB9" s="55"/>
      <c r="AC9" s="55"/>
      <c r="AD9" s="2"/>
      <c r="AE9" s="2"/>
      <c r="AF9" s="2"/>
      <c r="AG9" s="2"/>
      <c r="AH9" s="2"/>
      <c r="AI9" s="2"/>
      <c r="AJ9" s="2"/>
      <c r="AK9" s="2"/>
      <c r="AL9" s="55" t="s">
        <v>27</v>
      </c>
      <c r="AM9" s="55"/>
      <c r="AN9" s="55"/>
      <c r="AO9" s="55"/>
      <c r="AP9" s="55"/>
      <c r="AQ9" s="55"/>
      <c r="AR9" s="55"/>
      <c r="AS9" s="55"/>
      <c r="AT9" s="53" t="s">
        <v>29</v>
      </c>
      <c r="AU9" s="54"/>
      <c r="AV9" s="54"/>
      <c r="AW9" s="54"/>
      <c r="AX9" s="54"/>
      <c r="AY9" s="54"/>
      <c r="AZ9" s="54"/>
      <c r="BA9" s="54"/>
      <c r="BB9" s="55" t="s">
        <v>16</v>
      </c>
      <c r="BC9" s="55"/>
      <c r="BD9" s="55"/>
      <c r="BE9" s="55"/>
      <c r="BF9" s="55"/>
      <c r="BG9" s="55"/>
      <c r="BH9" s="55"/>
      <c r="BI9" s="55"/>
      <c r="BJ9" s="3"/>
      <c r="BK9" s="3"/>
      <c r="BL9" s="56" t="s">
        <v>31</v>
      </c>
      <c r="BM9" s="57"/>
      <c r="BN9" s="58" t="s">
        <v>32</v>
      </c>
      <c r="BO9" s="58"/>
      <c r="BP9" s="58"/>
      <c r="BQ9" s="58"/>
      <c r="BR9" s="58"/>
      <c r="BS9" s="58"/>
      <c r="BT9" s="58"/>
      <c r="BU9" s="58"/>
      <c r="BV9" s="58"/>
      <c r="BW9" s="58"/>
      <c r="BX9" s="58"/>
      <c r="BY9" s="59"/>
    </row>
    <row r="10" spans="1:78" ht="18.75" customHeight="1" x14ac:dyDescent="0.15">
      <c r="A10" s="2"/>
      <c r="B10" s="60" t="str">
        <f>データ!$N$6</f>
        <v>-</v>
      </c>
      <c r="C10" s="61"/>
      <c r="D10" s="61"/>
      <c r="E10" s="61"/>
      <c r="F10" s="61"/>
      <c r="G10" s="61"/>
      <c r="H10" s="61"/>
      <c r="I10" s="60">
        <f>データ!$O$6</f>
        <v>61.29</v>
      </c>
      <c r="J10" s="61"/>
      <c r="K10" s="61"/>
      <c r="L10" s="61"/>
      <c r="M10" s="61"/>
      <c r="N10" s="61"/>
      <c r="O10" s="62"/>
      <c r="P10" s="63">
        <f>データ!$P$6</f>
        <v>99.91</v>
      </c>
      <c r="Q10" s="63"/>
      <c r="R10" s="63"/>
      <c r="S10" s="63"/>
      <c r="T10" s="63"/>
      <c r="U10" s="63"/>
      <c r="V10" s="63"/>
      <c r="W10" s="64">
        <f>データ!$Q$6</f>
        <v>2706</v>
      </c>
      <c r="X10" s="64"/>
      <c r="Y10" s="64"/>
      <c r="Z10" s="64"/>
      <c r="AA10" s="64"/>
      <c r="AB10" s="64"/>
      <c r="AC10" s="64"/>
      <c r="AD10" s="2"/>
      <c r="AE10" s="2"/>
      <c r="AF10" s="2"/>
      <c r="AG10" s="2"/>
      <c r="AH10" s="2"/>
      <c r="AI10" s="2"/>
      <c r="AJ10" s="2"/>
      <c r="AK10" s="2"/>
      <c r="AL10" s="64">
        <f>データ!$U$6</f>
        <v>5604</v>
      </c>
      <c r="AM10" s="64"/>
      <c r="AN10" s="64"/>
      <c r="AO10" s="64"/>
      <c r="AP10" s="64"/>
      <c r="AQ10" s="64"/>
      <c r="AR10" s="64"/>
      <c r="AS10" s="64"/>
      <c r="AT10" s="60">
        <f>データ!$V$6</f>
        <v>0.8</v>
      </c>
      <c r="AU10" s="61"/>
      <c r="AV10" s="61"/>
      <c r="AW10" s="61"/>
      <c r="AX10" s="61"/>
      <c r="AY10" s="61"/>
      <c r="AZ10" s="61"/>
      <c r="BA10" s="61"/>
      <c r="BB10" s="63">
        <f>データ!$W$6</f>
        <v>7005</v>
      </c>
      <c r="BC10" s="63"/>
      <c r="BD10" s="63"/>
      <c r="BE10" s="63"/>
      <c r="BF10" s="63"/>
      <c r="BG10" s="63"/>
      <c r="BH10" s="63"/>
      <c r="BI10" s="63"/>
      <c r="BJ10" s="2"/>
      <c r="BK10" s="2"/>
      <c r="BL10" s="65" t="s">
        <v>35</v>
      </c>
      <c r="BM10" s="66"/>
      <c r="BN10" s="67" t="s">
        <v>6</v>
      </c>
      <c r="BO10" s="67"/>
      <c r="BP10" s="67"/>
      <c r="BQ10" s="67"/>
      <c r="BR10" s="67"/>
      <c r="BS10" s="67"/>
      <c r="BT10" s="67"/>
      <c r="BU10" s="67"/>
      <c r="BV10" s="67"/>
      <c r="BW10" s="67"/>
      <c r="BX10" s="67"/>
      <c r="BY10" s="6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37</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38</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34" t="s">
        <v>40</v>
      </c>
      <c r="BM14" s="35"/>
      <c r="BN14" s="35"/>
      <c r="BO14" s="35"/>
      <c r="BP14" s="35"/>
      <c r="BQ14" s="35"/>
      <c r="BR14" s="35"/>
      <c r="BS14" s="35"/>
      <c r="BT14" s="35"/>
      <c r="BU14" s="35"/>
      <c r="BV14" s="35"/>
      <c r="BW14" s="35"/>
      <c r="BX14" s="35"/>
      <c r="BY14" s="35"/>
      <c r="BZ14" s="36"/>
    </row>
    <row r="15" spans="1:78" ht="13.5" customHeight="1" x14ac:dyDescent="0.15">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40" t="s">
        <v>91</v>
      </c>
      <c r="BM16" s="41"/>
      <c r="BN16" s="41"/>
      <c r="BO16" s="41"/>
      <c r="BP16" s="41"/>
      <c r="BQ16" s="41"/>
      <c r="BR16" s="41"/>
      <c r="BS16" s="41"/>
      <c r="BT16" s="41"/>
      <c r="BU16" s="41"/>
      <c r="BV16" s="41"/>
      <c r="BW16" s="41"/>
      <c r="BX16" s="41"/>
      <c r="BY16" s="41"/>
      <c r="BZ16" s="4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43"/>
      <c r="BM17" s="41"/>
      <c r="BN17" s="41"/>
      <c r="BO17" s="41"/>
      <c r="BP17" s="41"/>
      <c r="BQ17" s="41"/>
      <c r="BR17" s="41"/>
      <c r="BS17" s="41"/>
      <c r="BT17" s="41"/>
      <c r="BU17" s="41"/>
      <c r="BV17" s="41"/>
      <c r="BW17" s="41"/>
      <c r="BX17" s="41"/>
      <c r="BY17" s="41"/>
      <c r="BZ17" s="4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43"/>
      <c r="BM18" s="41"/>
      <c r="BN18" s="41"/>
      <c r="BO18" s="41"/>
      <c r="BP18" s="41"/>
      <c r="BQ18" s="41"/>
      <c r="BR18" s="41"/>
      <c r="BS18" s="41"/>
      <c r="BT18" s="41"/>
      <c r="BU18" s="41"/>
      <c r="BV18" s="41"/>
      <c r="BW18" s="41"/>
      <c r="BX18" s="41"/>
      <c r="BY18" s="41"/>
      <c r="BZ18" s="4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43"/>
      <c r="BM19" s="41"/>
      <c r="BN19" s="41"/>
      <c r="BO19" s="41"/>
      <c r="BP19" s="41"/>
      <c r="BQ19" s="41"/>
      <c r="BR19" s="41"/>
      <c r="BS19" s="41"/>
      <c r="BT19" s="41"/>
      <c r="BU19" s="41"/>
      <c r="BV19" s="41"/>
      <c r="BW19" s="41"/>
      <c r="BX19" s="41"/>
      <c r="BY19" s="41"/>
      <c r="BZ19" s="4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43"/>
      <c r="BM20" s="41"/>
      <c r="BN20" s="41"/>
      <c r="BO20" s="41"/>
      <c r="BP20" s="41"/>
      <c r="BQ20" s="41"/>
      <c r="BR20" s="41"/>
      <c r="BS20" s="41"/>
      <c r="BT20" s="41"/>
      <c r="BU20" s="41"/>
      <c r="BV20" s="41"/>
      <c r="BW20" s="41"/>
      <c r="BX20" s="41"/>
      <c r="BY20" s="41"/>
      <c r="BZ20" s="4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43"/>
      <c r="BM21" s="41"/>
      <c r="BN21" s="41"/>
      <c r="BO21" s="41"/>
      <c r="BP21" s="41"/>
      <c r="BQ21" s="41"/>
      <c r="BR21" s="41"/>
      <c r="BS21" s="41"/>
      <c r="BT21" s="41"/>
      <c r="BU21" s="41"/>
      <c r="BV21" s="41"/>
      <c r="BW21" s="41"/>
      <c r="BX21" s="41"/>
      <c r="BY21" s="41"/>
      <c r="BZ21" s="4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43"/>
      <c r="BM22" s="41"/>
      <c r="BN22" s="41"/>
      <c r="BO22" s="41"/>
      <c r="BP22" s="41"/>
      <c r="BQ22" s="41"/>
      <c r="BR22" s="41"/>
      <c r="BS22" s="41"/>
      <c r="BT22" s="41"/>
      <c r="BU22" s="41"/>
      <c r="BV22" s="41"/>
      <c r="BW22" s="41"/>
      <c r="BX22" s="41"/>
      <c r="BY22" s="41"/>
      <c r="BZ22" s="4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43"/>
      <c r="BM23" s="41"/>
      <c r="BN23" s="41"/>
      <c r="BO23" s="41"/>
      <c r="BP23" s="41"/>
      <c r="BQ23" s="41"/>
      <c r="BR23" s="41"/>
      <c r="BS23" s="41"/>
      <c r="BT23" s="41"/>
      <c r="BU23" s="41"/>
      <c r="BV23" s="41"/>
      <c r="BW23" s="41"/>
      <c r="BX23" s="41"/>
      <c r="BY23" s="41"/>
      <c r="BZ23" s="4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43"/>
      <c r="BM24" s="41"/>
      <c r="BN24" s="41"/>
      <c r="BO24" s="41"/>
      <c r="BP24" s="41"/>
      <c r="BQ24" s="41"/>
      <c r="BR24" s="41"/>
      <c r="BS24" s="41"/>
      <c r="BT24" s="41"/>
      <c r="BU24" s="41"/>
      <c r="BV24" s="41"/>
      <c r="BW24" s="41"/>
      <c r="BX24" s="41"/>
      <c r="BY24" s="41"/>
      <c r="BZ24" s="4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43"/>
      <c r="BM25" s="41"/>
      <c r="BN25" s="41"/>
      <c r="BO25" s="41"/>
      <c r="BP25" s="41"/>
      <c r="BQ25" s="41"/>
      <c r="BR25" s="41"/>
      <c r="BS25" s="41"/>
      <c r="BT25" s="41"/>
      <c r="BU25" s="41"/>
      <c r="BV25" s="41"/>
      <c r="BW25" s="41"/>
      <c r="BX25" s="41"/>
      <c r="BY25" s="41"/>
      <c r="BZ25" s="4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43"/>
      <c r="BM26" s="41"/>
      <c r="BN26" s="41"/>
      <c r="BO26" s="41"/>
      <c r="BP26" s="41"/>
      <c r="BQ26" s="41"/>
      <c r="BR26" s="41"/>
      <c r="BS26" s="41"/>
      <c r="BT26" s="41"/>
      <c r="BU26" s="41"/>
      <c r="BV26" s="41"/>
      <c r="BW26" s="41"/>
      <c r="BX26" s="41"/>
      <c r="BY26" s="41"/>
      <c r="BZ26" s="4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43"/>
      <c r="BM27" s="41"/>
      <c r="BN27" s="41"/>
      <c r="BO27" s="41"/>
      <c r="BP27" s="41"/>
      <c r="BQ27" s="41"/>
      <c r="BR27" s="41"/>
      <c r="BS27" s="41"/>
      <c r="BT27" s="41"/>
      <c r="BU27" s="41"/>
      <c r="BV27" s="41"/>
      <c r="BW27" s="41"/>
      <c r="BX27" s="41"/>
      <c r="BY27" s="41"/>
      <c r="BZ27" s="4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43"/>
      <c r="BM28" s="41"/>
      <c r="BN28" s="41"/>
      <c r="BO28" s="41"/>
      <c r="BP28" s="41"/>
      <c r="BQ28" s="41"/>
      <c r="BR28" s="41"/>
      <c r="BS28" s="41"/>
      <c r="BT28" s="41"/>
      <c r="BU28" s="41"/>
      <c r="BV28" s="41"/>
      <c r="BW28" s="41"/>
      <c r="BX28" s="41"/>
      <c r="BY28" s="41"/>
      <c r="BZ28" s="4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43"/>
      <c r="BM29" s="41"/>
      <c r="BN29" s="41"/>
      <c r="BO29" s="41"/>
      <c r="BP29" s="41"/>
      <c r="BQ29" s="41"/>
      <c r="BR29" s="41"/>
      <c r="BS29" s="41"/>
      <c r="BT29" s="41"/>
      <c r="BU29" s="41"/>
      <c r="BV29" s="41"/>
      <c r="BW29" s="41"/>
      <c r="BX29" s="41"/>
      <c r="BY29" s="41"/>
      <c r="BZ29" s="4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43"/>
      <c r="BM30" s="41"/>
      <c r="BN30" s="41"/>
      <c r="BO30" s="41"/>
      <c r="BP30" s="41"/>
      <c r="BQ30" s="41"/>
      <c r="BR30" s="41"/>
      <c r="BS30" s="41"/>
      <c r="BT30" s="41"/>
      <c r="BU30" s="41"/>
      <c r="BV30" s="41"/>
      <c r="BW30" s="41"/>
      <c r="BX30" s="41"/>
      <c r="BY30" s="41"/>
      <c r="BZ30" s="4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43"/>
      <c r="BM31" s="41"/>
      <c r="BN31" s="41"/>
      <c r="BO31" s="41"/>
      <c r="BP31" s="41"/>
      <c r="BQ31" s="41"/>
      <c r="BR31" s="41"/>
      <c r="BS31" s="41"/>
      <c r="BT31" s="41"/>
      <c r="BU31" s="41"/>
      <c r="BV31" s="41"/>
      <c r="BW31" s="41"/>
      <c r="BX31" s="41"/>
      <c r="BY31" s="41"/>
      <c r="BZ31" s="4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43"/>
      <c r="BM32" s="41"/>
      <c r="BN32" s="41"/>
      <c r="BO32" s="41"/>
      <c r="BP32" s="41"/>
      <c r="BQ32" s="41"/>
      <c r="BR32" s="41"/>
      <c r="BS32" s="41"/>
      <c r="BT32" s="41"/>
      <c r="BU32" s="41"/>
      <c r="BV32" s="41"/>
      <c r="BW32" s="41"/>
      <c r="BX32" s="41"/>
      <c r="BY32" s="41"/>
      <c r="BZ32" s="4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43"/>
      <c r="BM33" s="41"/>
      <c r="BN33" s="41"/>
      <c r="BO33" s="41"/>
      <c r="BP33" s="41"/>
      <c r="BQ33" s="41"/>
      <c r="BR33" s="41"/>
      <c r="BS33" s="41"/>
      <c r="BT33" s="41"/>
      <c r="BU33" s="41"/>
      <c r="BV33" s="41"/>
      <c r="BW33" s="41"/>
      <c r="BX33" s="41"/>
      <c r="BY33" s="41"/>
      <c r="BZ33" s="42"/>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43"/>
      <c r="BM34" s="41"/>
      <c r="BN34" s="41"/>
      <c r="BO34" s="41"/>
      <c r="BP34" s="41"/>
      <c r="BQ34" s="41"/>
      <c r="BR34" s="41"/>
      <c r="BS34" s="41"/>
      <c r="BT34" s="41"/>
      <c r="BU34" s="41"/>
      <c r="BV34" s="41"/>
      <c r="BW34" s="41"/>
      <c r="BX34" s="41"/>
      <c r="BY34" s="41"/>
      <c r="BZ34" s="42"/>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43"/>
      <c r="BM35" s="41"/>
      <c r="BN35" s="41"/>
      <c r="BO35" s="41"/>
      <c r="BP35" s="41"/>
      <c r="BQ35" s="41"/>
      <c r="BR35" s="41"/>
      <c r="BS35" s="41"/>
      <c r="BT35" s="41"/>
      <c r="BU35" s="41"/>
      <c r="BV35" s="41"/>
      <c r="BW35" s="41"/>
      <c r="BX35" s="41"/>
      <c r="BY35" s="41"/>
      <c r="BZ35" s="4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43"/>
      <c r="BM36" s="41"/>
      <c r="BN36" s="41"/>
      <c r="BO36" s="41"/>
      <c r="BP36" s="41"/>
      <c r="BQ36" s="41"/>
      <c r="BR36" s="41"/>
      <c r="BS36" s="41"/>
      <c r="BT36" s="41"/>
      <c r="BU36" s="41"/>
      <c r="BV36" s="41"/>
      <c r="BW36" s="41"/>
      <c r="BX36" s="41"/>
      <c r="BY36" s="41"/>
      <c r="BZ36" s="4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43"/>
      <c r="BM37" s="41"/>
      <c r="BN37" s="41"/>
      <c r="BO37" s="41"/>
      <c r="BP37" s="41"/>
      <c r="BQ37" s="41"/>
      <c r="BR37" s="41"/>
      <c r="BS37" s="41"/>
      <c r="BT37" s="41"/>
      <c r="BU37" s="41"/>
      <c r="BV37" s="41"/>
      <c r="BW37" s="41"/>
      <c r="BX37" s="41"/>
      <c r="BY37" s="41"/>
      <c r="BZ37" s="4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43"/>
      <c r="BM38" s="41"/>
      <c r="BN38" s="41"/>
      <c r="BO38" s="41"/>
      <c r="BP38" s="41"/>
      <c r="BQ38" s="41"/>
      <c r="BR38" s="41"/>
      <c r="BS38" s="41"/>
      <c r="BT38" s="41"/>
      <c r="BU38" s="41"/>
      <c r="BV38" s="41"/>
      <c r="BW38" s="41"/>
      <c r="BX38" s="41"/>
      <c r="BY38" s="41"/>
      <c r="BZ38" s="4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43"/>
      <c r="BM39" s="41"/>
      <c r="BN39" s="41"/>
      <c r="BO39" s="41"/>
      <c r="BP39" s="41"/>
      <c r="BQ39" s="41"/>
      <c r="BR39" s="41"/>
      <c r="BS39" s="41"/>
      <c r="BT39" s="41"/>
      <c r="BU39" s="41"/>
      <c r="BV39" s="41"/>
      <c r="BW39" s="41"/>
      <c r="BX39" s="41"/>
      <c r="BY39" s="41"/>
      <c r="BZ39" s="4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43"/>
      <c r="BM40" s="41"/>
      <c r="BN40" s="41"/>
      <c r="BO40" s="41"/>
      <c r="BP40" s="41"/>
      <c r="BQ40" s="41"/>
      <c r="BR40" s="41"/>
      <c r="BS40" s="41"/>
      <c r="BT40" s="41"/>
      <c r="BU40" s="41"/>
      <c r="BV40" s="41"/>
      <c r="BW40" s="41"/>
      <c r="BX40" s="41"/>
      <c r="BY40" s="41"/>
      <c r="BZ40" s="4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43"/>
      <c r="BM41" s="41"/>
      <c r="BN41" s="41"/>
      <c r="BO41" s="41"/>
      <c r="BP41" s="41"/>
      <c r="BQ41" s="41"/>
      <c r="BR41" s="41"/>
      <c r="BS41" s="41"/>
      <c r="BT41" s="41"/>
      <c r="BU41" s="41"/>
      <c r="BV41" s="41"/>
      <c r="BW41" s="41"/>
      <c r="BX41" s="41"/>
      <c r="BY41" s="41"/>
      <c r="BZ41" s="4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43"/>
      <c r="BM42" s="41"/>
      <c r="BN42" s="41"/>
      <c r="BO42" s="41"/>
      <c r="BP42" s="41"/>
      <c r="BQ42" s="41"/>
      <c r="BR42" s="41"/>
      <c r="BS42" s="41"/>
      <c r="BT42" s="41"/>
      <c r="BU42" s="41"/>
      <c r="BV42" s="41"/>
      <c r="BW42" s="41"/>
      <c r="BX42" s="41"/>
      <c r="BY42" s="41"/>
      <c r="BZ42" s="4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43"/>
      <c r="BM43" s="41"/>
      <c r="BN43" s="41"/>
      <c r="BO43" s="41"/>
      <c r="BP43" s="41"/>
      <c r="BQ43" s="41"/>
      <c r="BR43" s="41"/>
      <c r="BS43" s="41"/>
      <c r="BT43" s="41"/>
      <c r="BU43" s="41"/>
      <c r="BV43" s="41"/>
      <c r="BW43" s="41"/>
      <c r="BX43" s="41"/>
      <c r="BY43" s="41"/>
      <c r="BZ43" s="4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43"/>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4" t="s">
        <v>41</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3" t="s">
        <v>111</v>
      </c>
      <c r="BM47" s="41"/>
      <c r="BN47" s="41"/>
      <c r="BO47" s="41"/>
      <c r="BP47" s="41"/>
      <c r="BQ47" s="41"/>
      <c r="BR47" s="41"/>
      <c r="BS47" s="41"/>
      <c r="BT47" s="41"/>
      <c r="BU47" s="41"/>
      <c r="BV47" s="41"/>
      <c r="BW47" s="41"/>
      <c r="BX47" s="41"/>
      <c r="BY47" s="41"/>
      <c r="BZ47" s="4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3"/>
      <c r="BM48" s="41"/>
      <c r="BN48" s="41"/>
      <c r="BO48" s="41"/>
      <c r="BP48" s="41"/>
      <c r="BQ48" s="41"/>
      <c r="BR48" s="41"/>
      <c r="BS48" s="41"/>
      <c r="BT48" s="41"/>
      <c r="BU48" s="41"/>
      <c r="BV48" s="41"/>
      <c r="BW48" s="41"/>
      <c r="BX48" s="41"/>
      <c r="BY48" s="41"/>
      <c r="BZ48" s="4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3"/>
      <c r="BM49" s="41"/>
      <c r="BN49" s="41"/>
      <c r="BO49" s="41"/>
      <c r="BP49" s="41"/>
      <c r="BQ49" s="41"/>
      <c r="BR49" s="41"/>
      <c r="BS49" s="41"/>
      <c r="BT49" s="41"/>
      <c r="BU49" s="41"/>
      <c r="BV49" s="41"/>
      <c r="BW49" s="41"/>
      <c r="BX49" s="41"/>
      <c r="BY49" s="41"/>
      <c r="BZ49" s="4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3"/>
      <c r="BM50" s="41"/>
      <c r="BN50" s="41"/>
      <c r="BO50" s="41"/>
      <c r="BP50" s="41"/>
      <c r="BQ50" s="41"/>
      <c r="BR50" s="41"/>
      <c r="BS50" s="41"/>
      <c r="BT50" s="41"/>
      <c r="BU50" s="41"/>
      <c r="BV50" s="41"/>
      <c r="BW50" s="41"/>
      <c r="BX50" s="41"/>
      <c r="BY50" s="41"/>
      <c r="BZ50" s="4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3"/>
      <c r="BM51" s="41"/>
      <c r="BN51" s="41"/>
      <c r="BO51" s="41"/>
      <c r="BP51" s="41"/>
      <c r="BQ51" s="41"/>
      <c r="BR51" s="41"/>
      <c r="BS51" s="41"/>
      <c r="BT51" s="41"/>
      <c r="BU51" s="41"/>
      <c r="BV51" s="41"/>
      <c r="BW51" s="41"/>
      <c r="BX51" s="41"/>
      <c r="BY51" s="41"/>
      <c r="BZ51" s="4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3"/>
      <c r="BM52" s="41"/>
      <c r="BN52" s="41"/>
      <c r="BO52" s="41"/>
      <c r="BP52" s="41"/>
      <c r="BQ52" s="41"/>
      <c r="BR52" s="41"/>
      <c r="BS52" s="41"/>
      <c r="BT52" s="41"/>
      <c r="BU52" s="41"/>
      <c r="BV52" s="41"/>
      <c r="BW52" s="41"/>
      <c r="BX52" s="41"/>
      <c r="BY52" s="41"/>
      <c r="BZ52" s="4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3"/>
      <c r="BM53" s="41"/>
      <c r="BN53" s="41"/>
      <c r="BO53" s="41"/>
      <c r="BP53" s="41"/>
      <c r="BQ53" s="41"/>
      <c r="BR53" s="41"/>
      <c r="BS53" s="41"/>
      <c r="BT53" s="41"/>
      <c r="BU53" s="41"/>
      <c r="BV53" s="41"/>
      <c r="BW53" s="41"/>
      <c r="BX53" s="41"/>
      <c r="BY53" s="41"/>
      <c r="BZ53" s="4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3"/>
      <c r="BM54" s="41"/>
      <c r="BN54" s="41"/>
      <c r="BO54" s="41"/>
      <c r="BP54" s="41"/>
      <c r="BQ54" s="41"/>
      <c r="BR54" s="41"/>
      <c r="BS54" s="41"/>
      <c r="BT54" s="41"/>
      <c r="BU54" s="41"/>
      <c r="BV54" s="41"/>
      <c r="BW54" s="41"/>
      <c r="BX54" s="41"/>
      <c r="BY54" s="41"/>
      <c r="BZ54" s="4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3"/>
      <c r="BM55" s="41"/>
      <c r="BN55" s="41"/>
      <c r="BO55" s="41"/>
      <c r="BP55" s="41"/>
      <c r="BQ55" s="41"/>
      <c r="BR55" s="41"/>
      <c r="BS55" s="41"/>
      <c r="BT55" s="41"/>
      <c r="BU55" s="41"/>
      <c r="BV55" s="41"/>
      <c r="BW55" s="41"/>
      <c r="BX55" s="41"/>
      <c r="BY55" s="41"/>
      <c r="BZ55" s="42"/>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3"/>
      <c r="BM56" s="41"/>
      <c r="BN56" s="41"/>
      <c r="BO56" s="41"/>
      <c r="BP56" s="41"/>
      <c r="BQ56" s="41"/>
      <c r="BR56" s="41"/>
      <c r="BS56" s="41"/>
      <c r="BT56" s="41"/>
      <c r="BU56" s="41"/>
      <c r="BV56" s="41"/>
      <c r="BW56" s="41"/>
      <c r="BX56" s="41"/>
      <c r="BY56" s="41"/>
      <c r="BZ56" s="42"/>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3"/>
      <c r="BM57" s="41"/>
      <c r="BN57" s="41"/>
      <c r="BO57" s="41"/>
      <c r="BP57" s="41"/>
      <c r="BQ57" s="41"/>
      <c r="BR57" s="41"/>
      <c r="BS57" s="41"/>
      <c r="BT57" s="41"/>
      <c r="BU57" s="41"/>
      <c r="BV57" s="41"/>
      <c r="BW57" s="41"/>
      <c r="BX57" s="41"/>
      <c r="BY57" s="41"/>
      <c r="BZ57" s="42"/>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3"/>
      <c r="BM58" s="41"/>
      <c r="BN58" s="41"/>
      <c r="BO58" s="41"/>
      <c r="BP58" s="41"/>
      <c r="BQ58" s="41"/>
      <c r="BR58" s="41"/>
      <c r="BS58" s="41"/>
      <c r="BT58" s="41"/>
      <c r="BU58" s="41"/>
      <c r="BV58" s="41"/>
      <c r="BW58" s="41"/>
      <c r="BX58" s="41"/>
      <c r="BY58" s="41"/>
      <c r="BZ58" s="4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3"/>
      <c r="BM59" s="41"/>
      <c r="BN59" s="41"/>
      <c r="BO59" s="41"/>
      <c r="BP59" s="41"/>
      <c r="BQ59" s="41"/>
      <c r="BR59" s="41"/>
      <c r="BS59" s="41"/>
      <c r="BT59" s="41"/>
      <c r="BU59" s="41"/>
      <c r="BV59" s="41"/>
      <c r="BW59" s="41"/>
      <c r="BX59" s="41"/>
      <c r="BY59" s="41"/>
      <c r="BZ59" s="42"/>
    </row>
    <row r="60" spans="1:78" ht="13.5" customHeight="1" x14ac:dyDescent="0.15">
      <c r="A60" s="2"/>
      <c r="B60" s="31" t="s">
        <v>9</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43"/>
      <c r="BM60" s="41"/>
      <c r="BN60" s="41"/>
      <c r="BO60" s="41"/>
      <c r="BP60" s="41"/>
      <c r="BQ60" s="41"/>
      <c r="BR60" s="41"/>
      <c r="BS60" s="41"/>
      <c r="BT60" s="41"/>
      <c r="BU60" s="41"/>
      <c r="BV60" s="41"/>
      <c r="BW60" s="41"/>
      <c r="BX60" s="41"/>
      <c r="BY60" s="41"/>
      <c r="BZ60" s="42"/>
    </row>
    <row r="61" spans="1:7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43"/>
      <c r="BM61" s="41"/>
      <c r="BN61" s="41"/>
      <c r="BO61" s="41"/>
      <c r="BP61" s="41"/>
      <c r="BQ61" s="41"/>
      <c r="BR61" s="41"/>
      <c r="BS61" s="41"/>
      <c r="BT61" s="41"/>
      <c r="BU61" s="41"/>
      <c r="BV61" s="41"/>
      <c r="BW61" s="41"/>
      <c r="BX61" s="41"/>
      <c r="BY61" s="41"/>
      <c r="BZ61" s="4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3"/>
      <c r="BM62" s="41"/>
      <c r="BN62" s="41"/>
      <c r="BO62" s="41"/>
      <c r="BP62" s="41"/>
      <c r="BQ62" s="41"/>
      <c r="BR62" s="41"/>
      <c r="BS62" s="41"/>
      <c r="BT62" s="41"/>
      <c r="BU62" s="41"/>
      <c r="BV62" s="41"/>
      <c r="BW62" s="41"/>
      <c r="BX62" s="41"/>
      <c r="BY62" s="41"/>
      <c r="BZ62" s="4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3"/>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4" t="s">
        <v>10</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3" t="s">
        <v>33</v>
      </c>
      <c r="BM66" s="41"/>
      <c r="BN66" s="41"/>
      <c r="BO66" s="41"/>
      <c r="BP66" s="41"/>
      <c r="BQ66" s="41"/>
      <c r="BR66" s="41"/>
      <c r="BS66" s="41"/>
      <c r="BT66" s="41"/>
      <c r="BU66" s="41"/>
      <c r="BV66" s="41"/>
      <c r="BW66" s="41"/>
      <c r="BX66" s="41"/>
      <c r="BY66" s="41"/>
      <c r="BZ66" s="4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3"/>
      <c r="BM67" s="41"/>
      <c r="BN67" s="41"/>
      <c r="BO67" s="41"/>
      <c r="BP67" s="41"/>
      <c r="BQ67" s="41"/>
      <c r="BR67" s="41"/>
      <c r="BS67" s="41"/>
      <c r="BT67" s="41"/>
      <c r="BU67" s="41"/>
      <c r="BV67" s="41"/>
      <c r="BW67" s="41"/>
      <c r="BX67" s="41"/>
      <c r="BY67" s="41"/>
      <c r="BZ67" s="4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3"/>
      <c r="BM68" s="41"/>
      <c r="BN68" s="41"/>
      <c r="BO68" s="41"/>
      <c r="BP68" s="41"/>
      <c r="BQ68" s="41"/>
      <c r="BR68" s="41"/>
      <c r="BS68" s="41"/>
      <c r="BT68" s="41"/>
      <c r="BU68" s="41"/>
      <c r="BV68" s="41"/>
      <c r="BW68" s="41"/>
      <c r="BX68" s="41"/>
      <c r="BY68" s="41"/>
      <c r="BZ68" s="4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3"/>
      <c r="BM69" s="41"/>
      <c r="BN69" s="41"/>
      <c r="BO69" s="41"/>
      <c r="BP69" s="41"/>
      <c r="BQ69" s="41"/>
      <c r="BR69" s="41"/>
      <c r="BS69" s="41"/>
      <c r="BT69" s="41"/>
      <c r="BU69" s="41"/>
      <c r="BV69" s="41"/>
      <c r="BW69" s="41"/>
      <c r="BX69" s="41"/>
      <c r="BY69" s="41"/>
      <c r="BZ69" s="4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3"/>
      <c r="BM70" s="41"/>
      <c r="BN70" s="41"/>
      <c r="BO70" s="41"/>
      <c r="BP70" s="41"/>
      <c r="BQ70" s="41"/>
      <c r="BR70" s="41"/>
      <c r="BS70" s="41"/>
      <c r="BT70" s="41"/>
      <c r="BU70" s="41"/>
      <c r="BV70" s="41"/>
      <c r="BW70" s="41"/>
      <c r="BX70" s="41"/>
      <c r="BY70" s="41"/>
      <c r="BZ70" s="4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3"/>
      <c r="BM71" s="41"/>
      <c r="BN71" s="41"/>
      <c r="BO71" s="41"/>
      <c r="BP71" s="41"/>
      <c r="BQ71" s="41"/>
      <c r="BR71" s="41"/>
      <c r="BS71" s="41"/>
      <c r="BT71" s="41"/>
      <c r="BU71" s="41"/>
      <c r="BV71" s="41"/>
      <c r="BW71" s="41"/>
      <c r="BX71" s="41"/>
      <c r="BY71" s="41"/>
      <c r="BZ71" s="4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3"/>
      <c r="BM72" s="41"/>
      <c r="BN72" s="41"/>
      <c r="BO72" s="41"/>
      <c r="BP72" s="41"/>
      <c r="BQ72" s="41"/>
      <c r="BR72" s="41"/>
      <c r="BS72" s="41"/>
      <c r="BT72" s="41"/>
      <c r="BU72" s="41"/>
      <c r="BV72" s="41"/>
      <c r="BW72" s="41"/>
      <c r="BX72" s="41"/>
      <c r="BY72" s="41"/>
      <c r="BZ72" s="4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3"/>
      <c r="BM73" s="41"/>
      <c r="BN73" s="41"/>
      <c r="BO73" s="41"/>
      <c r="BP73" s="41"/>
      <c r="BQ73" s="41"/>
      <c r="BR73" s="41"/>
      <c r="BS73" s="41"/>
      <c r="BT73" s="41"/>
      <c r="BU73" s="41"/>
      <c r="BV73" s="41"/>
      <c r="BW73" s="41"/>
      <c r="BX73" s="41"/>
      <c r="BY73" s="41"/>
      <c r="BZ73" s="4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3"/>
      <c r="BM74" s="41"/>
      <c r="BN74" s="41"/>
      <c r="BO74" s="41"/>
      <c r="BP74" s="41"/>
      <c r="BQ74" s="41"/>
      <c r="BR74" s="41"/>
      <c r="BS74" s="41"/>
      <c r="BT74" s="41"/>
      <c r="BU74" s="41"/>
      <c r="BV74" s="41"/>
      <c r="BW74" s="41"/>
      <c r="BX74" s="41"/>
      <c r="BY74" s="41"/>
      <c r="BZ74" s="4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3"/>
      <c r="BM75" s="41"/>
      <c r="BN75" s="41"/>
      <c r="BO75" s="41"/>
      <c r="BP75" s="41"/>
      <c r="BQ75" s="41"/>
      <c r="BR75" s="41"/>
      <c r="BS75" s="41"/>
      <c r="BT75" s="41"/>
      <c r="BU75" s="41"/>
      <c r="BV75" s="41"/>
      <c r="BW75" s="41"/>
      <c r="BX75" s="41"/>
      <c r="BY75" s="41"/>
      <c r="BZ75" s="4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3"/>
      <c r="BM76" s="41"/>
      <c r="BN76" s="41"/>
      <c r="BO76" s="41"/>
      <c r="BP76" s="41"/>
      <c r="BQ76" s="41"/>
      <c r="BR76" s="41"/>
      <c r="BS76" s="41"/>
      <c r="BT76" s="41"/>
      <c r="BU76" s="41"/>
      <c r="BV76" s="41"/>
      <c r="BW76" s="41"/>
      <c r="BX76" s="41"/>
      <c r="BY76" s="41"/>
      <c r="BZ76" s="4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3"/>
      <c r="BM77" s="41"/>
      <c r="BN77" s="41"/>
      <c r="BO77" s="41"/>
      <c r="BP77" s="41"/>
      <c r="BQ77" s="41"/>
      <c r="BR77" s="41"/>
      <c r="BS77" s="41"/>
      <c r="BT77" s="41"/>
      <c r="BU77" s="41"/>
      <c r="BV77" s="41"/>
      <c r="BW77" s="41"/>
      <c r="BX77" s="41"/>
      <c r="BY77" s="41"/>
      <c r="BZ77" s="4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3"/>
      <c r="BM78" s="41"/>
      <c r="BN78" s="41"/>
      <c r="BO78" s="41"/>
      <c r="BP78" s="41"/>
      <c r="BQ78" s="41"/>
      <c r="BR78" s="41"/>
      <c r="BS78" s="41"/>
      <c r="BT78" s="41"/>
      <c r="BU78" s="41"/>
      <c r="BV78" s="41"/>
      <c r="BW78" s="41"/>
      <c r="BX78" s="41"/>
      <c r="BY78" s="41"/>
      <c r="BZ78" s="42"/>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3"/>
      <c r="BM79" s="41"/>
      <c r="BN79" s="41"/>
      <c r="BO79" s="41"/>
      <c r="BP79" s="41"/>
      <c r="BQ79" s="41"/>
      <c r="BR79" s="41"/>
      <c r="BS79" s="41"/>
      <c r="BT79" s="41"/>
      <c r="BU79" s="41"/>
      <c r="BV79" s="41"/>
      <c r="BW79" s="41"/>
      <c r="BX79" s="41"/>
      <c r="BY79" s="41"/>
      <c r="BZ79" s="42"/>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3"/>
      <c r="BM80" s="41"/>
      <c r="BN80" s="41"/>
      <c r="BO80" s="41"/>
      <c r="BP80" s="41"/>
      <c r="BQ80" s="41"/>
      <c r="BR80" s="41"/>
      <c r="BS80" s="41"/>
      <c r="BT80" s="41"/>
      <c r="BU80" s="41"/>
      <c r="BV80" s="41"/>
      <c r="BW80" s="41"/>
      <c r="BX80" s="41"/>
      <c r="BY80" s="41"/>
      <c r="BZ80" s="4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3"/>
      <c r="BM81" s="41"/>
      <c r="BN81" s="41"/>
      <c r="BO81" s="41"/>
      <c r="BP81" s="41"/>
      <c r="BQ81" s="41"/>
      <c r="BR81" s="41"/>
      <c r="BS81" s="41"/>
      <c r="BT81" s="41"/>
      <c r="BU81" s="41"/>
      <c r="BV81" s="41"/>
      <c r="BW81" s="41"/>
      <c r="BX81" s="41"/>
      <c r="BY81" s="41"/>
      <c r="BZ81" s="4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4"/>
      <c r="BM82" s="45"/>
      <c r="BN82" s="45"/>
      <c r="BO82" s="45"/>
      <c r="BP82" s="45"/>
      <c r="BQ82" s="45"/>
      <c r="BR82" s="45"/>
      <c r="BS82" s="45"/>
      <c r="BT82" s="45"/>
      <c r="BU82" s="45"/>
      <c r="BV82" s="45"/>
      <c r="BW82" s="45"/>
      <c r="BX82" s="45"/>
      <c r="BY82" s="45"/>
      <c r="BZ82" s="46"/>
    </row>
    <row r="83" spans="1:78" x14ac:dyDescent="0.15">
      <c r="C83" s="10"/>
    </row>
    <row r="84" spans="1:78" hidden="1" x14ac:dyDescent="0.15">
      <c r="B84" s="6" t="s">
        <v>43</v>
      </c>
      <c r="C84" s="6"/>
      <c r="D84" s="6"/>
      <c r="E84" s="6" t="s">
        <v>44</v>
      </c>
      <c r="F84" s="6" t="s">
        <v>46</v>
      </c>
      <c r="G84" s="6" t="s">
        <v>48</v>
      </c>
      <c r="H84" s="6" t="s">
        <v>42</v>
      </c>
      <c r="I84" s="6" t="s">
        <v>11</v>
      </c>
      <c r="J84" s="6" t="s">
        <v>26</v>
      </c>
      <c r="K84" s="6" t="s">
        <v>49</v>
      </c>
      <c r="L84" s="6" t="s">
        <v>50</v>
      </c>
      <c r="M84" s="6" t="s">
        <v>34</v>
      </c>
      <c r="N84" s="6" t="s">
        <v>52</v>
      </c>
      <c r="O84" s="6" t="s">
        <v>54</v>
      </c>
    </row>
    <row r="85" spans="1:78" hidden="1" x14ac:dyDescent="0.15">
      <c r="B85" s="6"/>
      <c r="C85" s="6"/>
      <c r="D85" s="6"/>
      <c r="E85" s="6" t="str">
        <f>データ!AH6</f>
        <v>【111.39】</v>
      </c>
      <c r="F85" s="6" t="str">
        <f>データ!AS6</f>
        <v>【1.30】</v>
      </c>
      <c r="G85" s="6" t="str">
        <f>データ!BD6</f>
        <v>【261.51】</v>
      </c>
      <c r="H85" s="6" t="str">
        <f>データ!BO6</f>
        <v>【265.16】</v>
      </c>
      <c r="I85" s="6" t="str">
        <f>データ!BZ6</f>
        <v>【102.35】</v>
      </c>
      <c r="J85" s="6" t="str">
        <f>データ!CK6</f>
        <v>【167.74】</v>
      </c>
      <c r="K85" s="6" t="str">
        <f>データ!CV6</f>
        <v>【60.29】</v>
      </c>
      <c r="L85" s="6" t="str">
        <f>データ!DG6</f>
        <v>【90.12】</v>
      </c>
      <c r="M85" s="6" t="str">
        <f>データ!DR6</f>
        <v>【50.88】</v>
      </c>
      <c r="N85" s="6" t="str">
        <f>データ!EC6</f>
        <v>【22.30】</v>
      </c>
      <c r="O85" s="6" t="str">
        <f>データ!EN6</f>
        <v>【0.66】</v>
      </c>
    </row>
  </sheetData>
  <sheetProtection algorithmName="SHA-512" hashValue="F1WoEMh0j/q+K70TCaXVxQjPHw96XkUHGPA3Lh6hIWgey32hkF74GR5YRxu3JhgzXMyKZOjFS3E1SZ7X9DA6lA==" saltValue="nCgVgFA5gP7/4BN9w72+N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47</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56</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19</v>
      </c>
      <c r="B3" s="17" t="s">
        <v>51</v>
      </c>
      <c r="C3" s="17" t="s">
        <v>58</v>
      </c>
      <c r="D3" s="17" t="s">
        <v>59</v>
      </c>
      <c r="E3" s="17" t="s">
        <v>5</v>
      </c>
      <c r="F3" s="17" t="s">
        <v>4</v>
      </c>
      <c r="G3" s="17" t="s">
        <v>25</v>
      </c>
      <c r="H3" s="83" t="s">
        <v>30</v>
      </c>
      <c r="I3" s="84"/>
      <c r="J3" s="84"/>
      <c r="K3" s="84"/>
      <c r="L3" s="84"/>
      <c r="M3" s="84"/>
      <c r="N3" s="84"/>
      <c r="O3" s="84"/>
      <c r="P3" s="84"/>
      <c r="Q3" s="84"/>
      <c r="R3" s="84"/>
      <c r="S3" s="84"/>
      <c r="T3" s="84"/>
      <c r="U3" s="84"/>
      <c r="V3" s="84"/>
      <c r="W3" s="85"/>
      <c r="X3" s="89" t="s">
        <v>55</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9</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15" t="s">
        <v>60</v>
      </c>
      <c r="B4" s="18"/>
      <c r="C4" s="18"/>
      <c r="D4" s="18"/>
      <c r="E4" s="18"/>
      <c r="F4" s="18"/>
      <c r="G4" s="18"/>
      <c r="H4" s="86"/>
      <c r="I4" s="87"/>
      <c r="J4" s="87"/>
      <c r="K4" s="87"/>
      <c r="L4" s="87"/>
      <c r="M4" s="87"/>
      <c r="N4" s="87"/>
      <c r="O4" s="87"/>
      <c r="P4" s="87"/>
      <c r="Q4" s="87"/>
      <c r="R4" s="87"/>
      <c r="S4" s="87"/>
      <c r="T4" s="87"/>
      <c r="U4" s="87"/>
      <c r="V4" s="87"/>
      <c r="W4" s="88"/>
      <c r="X4" s="90" t="s">
        <v>53</v>
      </c>
      <c r="Y4" s="90"/>
      <c r="Z4" s="90"/>
      <c r="AA4" s="90"/>
      <c r="AB4" s="90"/>
      <c r="AC4" s="90"/>
      <c r="AD4" s="90"/>
      <c r="AE4" s="90"/>
      <c r="AF4" s="90"/>
      <c r="AG4" s="90"/>
      <c r="AH4" s="90"/>
      <c r="AI4" s="90" t="s">
        <v>45</v>
      </c>
      <c r="AJ4" s="90"/>
      <c r="AK4" s="90"/>
      <c r="AL4" s="90"/>
      <c r="AM4" s="90"/>
      <c r="AN4" s="90"/>
      <c r="AO4" s="90"/>
      <c r="AP4" s="90"/>
      <c r="AQ4" s="90"/>
      <c r="AR4" s="90"/>
      <c r="AS4" s="90"/>
      <c r="AT4" s="90" t="s">
        <v>39</v>
      </c>
      <c r="AU4" s="90"/>
      <c r="AV4" s="90"/>
      <c r="AW4" s="90"/>
      <c r="AX4" s="90"/>
      <c r="AY4" s="90"/>
      <c r="AZ4" s="90"/>
      <c r="BA4" s="90"/>
      <c r="BB4" s="90"/>
      <c r="BC4" s="90"/>
      <c r="BD4" s="90"/>
      <c r="BE4" s="90" t="s">
        <v>61</v>
      </c>
      <c r="BF4" s="90"/>
      <c r="BG4" s="90"/>
      <c r="BH4" s="90"/>
      <c r="BI4" s="90"/>
      <c r="BJ4" s="90"/>
      <c r="BK4" s="90"/>
      <c r="BL4" s="90"/>
      <c r="BM4" s="90"/>
      <c r="BN4" s="90"/>
      <c r="BO4" s="90"/>
      <c r="BP4" s="90" t="s">
        <v>36</v>
      </c>
      <c r="BQ4" s="90"/>
      <c r="BR4" s="90"/>
      <c r="BS4" s="90"/>
      <c r="BT4" s="90"/>
      <c r="BU4" s="90"/>
      <c r="BV4" s="90"/>
      <c r="BW4" s="90"/>
      <c r="BX4" s="90"/>
      <c r="BY4" s="90"/>
      <c r="BZ4" s="90"/>
      <c r="CA4" s="90" t="s">
        <v>63</v>
      </c>
      <c r="CB4" s="90"/>
      <c r="CC4" s="90"/>
      <c r="CD4" s="90"/>
      <c r="CE4" s="90"/>
      <c r="CF4" s="90"/>
      <c r="CG4" s="90"/>
      <c r="CH4" s="90"/>
      <c r="CI4" s="90"/>
      <c r="CJ4" s="90"/>
      <c r="CK4" s="90"/>
      <c r="CL4" s="90" t="s">
        <v>64</v>
      </c>
      <c r="CM4" s="90"/>
      <c r="CN4" s="90"/>
      <c r="CO4" s="90"/>
      <c r="CP4" s="90"/>
      <c r="CQ4" s="90"/>
      <c r="CR4" s="90"/>
      <c r="CS4" s="90"/>
      <c r="CT4" s="90"/>
      <c r="CU4" s="90"/>
      <c r="CV4" s="90"/>
      <c r="CW4" s="90" t="s">
        <v>66</v>
      </c>
      <c r="CX4" s="90"/>
      <c r="CY4" s="90"/>
      <c r="CZ4" s="90"/>
      <c r="DA4" s="90"/>
      <c r="DB4" s="90"/>
      <c r="DC4" s="90"/>
      <c r="DD4" s="90"/>
      <c r="DE4" s="90"/>
      <c r="DF4" s="90"/>
      <c r="DG4" s="90"/>
      <c r="DH4" s="90" t="s">
        <v>67</v>
      </c>
      <c r="DI4" s="90"/>
      <c r="DJ4" s="90"/>
      <c r="DK4" s="90"/>
      <c r="DL4" s="90"/>
      <c r="DM4" s="90"/>
      <c r="DN4" s="90"/>
      <c r="DO4" s="90"/>
      <c r="DP4" s="90"/>
      <c r="DQ4" s="90"/>
      <c r="DR4" s="90"/>
      <c r="DS4" s="90" t="s">
        <v>62</v>
      </c>
      <c r="DT4" s="90"/>
      <c r="DU4" s="90"/>
      <c r="DV4" s="90"/>
      <c r="DW4" s="90"/>
      <c r="DX4" s="90"/>
      <c r="DY4" s="90"/>
      <c r="DZ4" s="90"/>
      <c r="EA4" s="90"/>
      <c r="EB4" s="90"/>
      <c r="EC4" s="90"/>
      <c r="ED4" s="90" t="s">
        <v>68</v>
      </c>
      <c r="EE4" s="90"/>
      <c r="EF4" s="90"/>
      <c r="EG4" s="90"/>
      <c r="EH4" s="90"/>
      <c r="EI4" s="90"/>
      <c r="EJ4" s="90"/>
      <c r="EK4" s="90"/>
      <c r="EL4" s="90"/>
      <c r="EM4" s="90"/>
      <c r="EN4" s="90"/>
    </row>
    <row r="5" spans="1:144" x14ac:dyDescent="0.15">
      <c r="A5" s="15" t="s">
        <v>28</v>
      </c>
      <c r="B5" s="19"/>
      <c r="C5" s="19"/>
      <c r="D5" s="19"/>
      <c r="E5" s="19"/>
      <c r="F5" s="19"/>
      <c r="G5" s="19"/>
      <c r="H5" s="25" t="s">
        <v>57</v>
      </c>
      <c r="I5" s="25" t="s">
        <v>69</v>
      </c>
      <c r="J5" s="25" t="s">
        <v>70</v>
      </c>
      <c r="K5" s="25" t="s">
        <v>71</v>
      </c>
      <c r="L5" s="25" t="s">
        <v>72</v>
      </c>
      <c r="M5" s="25" t="s">
        <v>7</v>
      </c>
      <c r="N5" s="25" t="s">
        <v>73</v>
      </c>
      <c r="O5" s="25" t="s">
        <v>74</v>
      </c>
      <c r="P5" s="25" t="s">
        <v>75</v>
      </c>
      <c r="Q5" s="25" t="s">
        <v>76</v>
      </c>
      <c r="R5" s="25" t="s">
        <v>77</v>
      </c>
      <c r="S5" s="25" t="s">
        <v>78</v>
      </c>
      <c r="T5" s="25" t="s">
        <v>65</v>
      </c>
      <c r="U5" s="25" t="s">
        <v>80</v>
      </c>
      <c r="V5" s="25" t="s">
        <v>81</v>
      </c>
      <c r="W5" s="25" t="s">
        <v>82</v>
      </c>
      <c r="X5" s="25" t="s">
        <v>83</v>
      </c>
      <c r="Y5" s="25" t="s">
        <v>84</v>
      </c>
      <c r="Z5" s="25" t="s">
        <v>85</v>
      </c>
      <c r="AA5" s="25" t="s">
        <v>1</v>
      </c>
      <c r="AB5" s="25" t="s">
        <v>86</v>
      </c>
      <c r="AC5" s="25" t="s">
        <v>87</v>
      </c>
      <c r="AD5" s="25" t="s">
        <v>89</v>
      </c>
      <c r="AE5" s="25" t="s">
        <v>90</v>
      </c>
      <c r="AF5" s="25" t="s">
        <v>92</v>
      </c>
      <c r="AG5" s="25" t="s">
        <v>93</v>
      </c>
      <c r="AH5" s="25" t="s">
        <v>43</v>
      </c>
      <c r="AI5" s="25" t="s">
        <v>83</v>
      </c>
      <c r="AJ5" s="25" t="s">
        <v>84</v>
      </c>
      <c r="AK5" s="25" t="s">
        <v>85</v>
      </c>
      <c r="AL5" s="25" t="s">
        <v>1</v>
      </c>
      <c r="AM5" s="25" t="s">
        <v>86</v>
      </c>
      <c r="AN5" s="25" t="s">
        <v>87</v>
      </c>
      <c r="AO5" s="25" t="s">
        <v>89</v>
      </c>
      <c r="AP5" s="25" t="s">
        <v>90</v>
      </c>
      <c r="AQ5" s="25" t="s">
        <v>92</v>
      </c>
      <c r="AR5" s="25" t="s">
        <v>93</v>
      </c>
      <c r="AS5" s="25" t="s">
        <v>88</v>
      </c>
      <c r="AT5" s="25" t="s">
        <v>83</v>
      </c>
      <c r="AU5" s="25" t="s">
        <v>84</v>
      </c>
      <c r="AV5" s="25" t="s">
        <v>85</v>
      </c>
      <c r="AW5" s="25" t="s">
        <v>1</v>
      </c>
      <c r="AX5" s="25" t="s">
        <v>86</v>
      </c>
      <c r="AY5" s="25" t="s">
        <v>87</v>
      </c>
      <c r="AZ5" s="25" t="s">
        <v>89</v>
      </c>
      <c r="BA5" s="25" t="s">
        <v>90</v>
      </c>
      <c r="BB5" s="25" t="s">
        <v>92</v>
      </c>
      <c r="BC5" s="25" t="s">
        <v>93</v>
      </c>
      <c r="BD5" s="25" t="s">
        <v>88</v>
      </c>
      <c r="BE5" s="25" t="s">
        <v>83</v>
      </c>
      <c r="BF5" s="25" t="s">
        <v>84</v>
      </c>
      <c r="BG5" s="25" t="s">
        <v>85</v>
      </c>
      <c r="BH5" s="25" t="s">
        <v>1</v>
      </c>
      <c r="BI5" s="25" t="s">
        <v>86</v>
      </c>
      <c r="BJ5" s="25" t="s">
        <v>87</v>
      </c>
      <c r="BK5" s="25" t="s">
        <v>89</v>
      </c>
      <c r="BL5" s="25" t="s">
        <v>90</v>
      </c>
      <c r="BM5" s="25" t="s">
        <v>92</v>
      </c>
      <c r="BN5" s="25" t="s">
        <v>93</v>
      </c>
      <c r="BO5" s="25" t="s">
        <v>88</v>
      </c>
      <c r="BP5" s="25" t="s">
        <v>83</v>
      </c>
      <c r="BQ5" s="25" t="s">
        <v>84</v>
      </c>
      <c r="BR5" s="25" t="s">
        <v>85</v>
      </c>
      <c r="BS5" s="25" t="s">
        <v>1</v>
      </c>
      <c r="BT5" s="25" t="s">
        <v>86</v>
      </c>
      <c r="BU5" s="25" t="s">
        <v>87</v>
      </c>
      <c r="BV5" s="25" t="s">
        <v>89</v>
      </c>
      <c r="BW5" s="25" t="s">
        <v>90</v>
      </c>
      <c r="BX5" s="25" t="s">
        <v>92</v>
      </c>
      <c r="BY5" s="25" t="s">
        <v>93</v>
      </c>
      <c r="BZ5" s="25" t="s">
        <v>88</v>
      </c>
      <c r="CA5" s="25" t="s">
        <v>83</v>
      </c>
      <c r="CB5" s="25" t="s">
        <v>84</v>
      </c>
      <c r="CC5" s="25" t="s">
        <v>85</v>
      </c>
      <c r="CD5" s="25" t="s">
        <v>1</v>
      </c>
      <c r="CE5" s="25" t="s">
        <v>86</v>
      </c>
      <c r="CF5" s="25" t="s">
        <v>87</v>
      </c>
      <c r="CG5" s="25" t="s">
        <v>89</v>
      </c>
      <c r="CH5" s="25" t="s">
        <v>90</v>
      </c>
      <c r="CI5" s="25" t="s">
        <v>92</v>
      </c>
      <c r="CJ5" s="25" t="s">
        <v>93</v>
      </c>
      <c r="CK5" s="25" t="s">
        <v>88</v>
      </c>
      <c r="CL5" s="25" t="s">
        <v>83</v>
      </c>
      <c r="CM5" s="25" t="s">
        <v>84</v>
      </c>
      <c r="CN5" s="25" t="s">
        <v>85</v>
      </c>
      <c r="CO5" s="25" t="s">
        <v>1</v>
      </c>
      <c r="CP5" s="25" t="s">
        <v>86</v>
      </c>
      <c r="CQ5" s="25" t="s">
        <v>87</v>
      </c>
      <c r="CR5" s="25" t="s">
        <v>89</v>
      </c>
      <c r="CS5" s="25" t="s">
        <v>90</v>
      </c>
      <c r="CT5" s="25" t="s">
        <v>92</v>
      </c>
      <c r="CU5" s="25" t="s">
        <v>93</v>
      </c>
      <c r="CV5" s="25" t="s">
        <v>88</v>
      </c>
      <c r="CW5" s="25" t="s">
        <v>83</v>
      </c>
      <c r="CX5" s="25" t="s">
        <v>84</v>
      </c>
      <c r="CY5" s="25" t="s">
        <v>85</v>
      </c>
      <c r="CZ5" s="25" t="s">
        <v>1</v>
      </c>
      <c r="DA5" s="25" t="s">
        <v>86</v>
      </c>
      <c r="DB5" s="25" t="s">
        <v>87</v>
      </c>
      <c r="DC5" s="25" t="s">
        <v>89</v>
      </c>
      <c r="DD5" s="25" t="s">
        <v>90</v>
      </c>
      <c r="DE5" s="25" t="s">
        <v>92</v>
      </c>
      <c r="DF5" s="25" t="s">
        <v>93</v>
      </c>
      <c r="DG5" s="25" t="s">
        <v>88</v>
      </c>
      <c r="DH5" s="25" t="s">
        <v>83</v>
      </c>
      <c r="DI5" s="25" t="s">
        <v>84</v>
      </c>
      <c r="DJ5" s="25" t="s">
        <v>85</v>
      </c>
      <c r="DK5" s="25" t="s">
        <v>1</v>
      </c>
      <c r="DL5" s="25" t="s">
        <v>86</v>
      </c>
      <c r="DM5" s="25" t="s">
        <v>87</v>
      </c>
      <c r="DN5" s="25" t="s">
        <v>89</v>
      </c>
      <c r="DO5" s="25" t="s">
        <v>90</v>
      </c>
      <c r="DP5" s="25" t="s">
        <v>92</v>
      </c>
      <c r="DQ5" s="25" t="s">
        <v>93</v>
      </c>
      <c r="DR5" s="25" t="s">
        <v>88</v>
      </c>
      <c r="DS5" s="25" t="s">
        <v>83</v>
      </c>
      <c r="DT5" s="25" t="s">
        <v>84</v>
      </c>
      <c r="DU5" s="25" t="s">
        <v>85</v>
      </c>
      <c r="DV5" s="25" t="s">
        <v>1</v>
      </c>
      <c r="DW5" s="25" t="s">
        <v>86</v>
      </c>
      <c r="DX5" s="25" t="s">
        <v>87</v>
      </c>
      <c r="DY5" s="25" t="s">
        <v>89</v>
      </c>
      <c r="DZ5" s="25" t="s">
        <v>90</v>
      </c>
      <c r="EA5" s="25" t="s">
        <v>92</v>
      </c>
      <c r="EB5" s="25" t="s">
        <v>93</v>
      </c>
      <c r="EC5" s="25" t="s">
        <v>88</v>
      </c>
      <c r="ED5" s="25" t="s">
        <v>83</v>
      </c>
      <c r="EE5" s="25" t="s">
        <v>84</v>
      </c>
      <c r="EF5" s="25" t="s">
        <v>85</v>
      </c>
      <c r="EG5" s="25" t="s">
        <v>1</v>
      </c>
      <c r="EH5" s="25" t="s">
        <v>86</v>
      </c>
      <c r="EI5" s="25" t="s">
        <v>87</v>
      </c>
      <c r="EJ5" s="25" t="s">
        <v>89</v>
      </c>
      <c r="EK5" s="25" t="s">
        <v>90</v>
      </c>
      <c r="EL5" s="25" t="s">
        <v>92</v>
      </c>
      <c r="EM5" s="25" t="s">
        <v>93</v>
      </c>
      <c r="EN5" s="25" t="s">
        <v>88</v>
      </c>
    </row>
    <row r="6" spans="1:144" s="14" customFormat="1" x14ac:dyDescent="0.15">
      <c r="A6" s="15" t="s">
        <v>94</v>
      </c>
      <c r="B6" s="20">
        <f t="shared" ref="B6:W6" si="1">B7</f>
        <v>2021</v>
      </c>
      <c r="C6" s="20">
        <f t="shared" si="1"/>
        <v>465313</v>
      </c>
      <c r="D6" s="20">
        <f t="shared" si="1"/>
        <v>46</v>
      </c>
      <c r="E6" s="20">
        <f t="shared" si="1"/>
        <v>1</v>
      </c>
      <c r="F6" s="20">
        <f t="shared" si="1"/>
        <v>0</v>
      </c>
      <c r="G6" s="20">
        <f t="shared" si="1"/>
        <v>1</v>
      </c>
      <c r="H6" s="20" t="str">
        <f t="shared" si="1"/>
        <v>鹿児島県　天城町</v>
      </c>
      <c r="I6" s="20" t="str">
        <f t="shared" si="1"/>
        <v>法適用</v>
      </c>
      <c r="J6" s="20" t="str">
        <f t="shared" si="1"/>
        <v>水道事業</v>
      </c>
      <c r="K6" s="20" t="str">
        <f t="shared" si="1"/>
        <v>末端給水事業</v>
      </c>
      <c r="L6" s="20" t="str">
        <f t="shared" si="1"/>
        <v>A8</v>
      </c>
      <c r="M6" s="20" t="str">
        <f t="shared" si="1"/>
        <v>その他</v>
      </c>
      <c r="N6" s="26" t="str">
        <f t="shared" si="1"/>
        <v>-</v>
      </c>
      <c r="O6" s="26">
        <f t="shared" si="1"/>
        <v>61.29</v>
      </c>
      <c r="P6" s="26">
        <f t="shared" si="1"/>
        <v>99.91</v>
      </c>
      <c r="Q6" s="26">
        <f t="shared" si="1"/>
        <v>2706</v>
      </c>
      <c r="R6" s="26">
        <f t="shared" si="1"/>
        <v>5694</v>
      </c>
      <c r="S6" s="26">
        <f t="shared" si="1"/>
        <v>80.400000000000006</v>
      </c>
      <c r="T6" s="26">
        <f t="shared" si="1"/>
        <v>70.819999999999993</v>
      </c>
      <c r="U6" s="26">
        <f t="shared" si="1"/>
        <v>5604</v>
      </c>
      <c r="V6" s="26">
        <f t="shared" si="1"/>
        <v>0.8</v>
      </c>
      <c r="W6" s="26">
        <f t="shared" si="1"/>
        <v>7005</v>
      </c>
      <c r="X6" s="28" t="str">
        <f t="shared" ref="X6:AG6" si="2">IF(X7="",NA(),X7)</f>
        <v>-</v>
      </c>
      <c r="Y6" s="28" t="str">
        <f t="shared" si="2"/>
        <v>-</v>
      </c>
      <c r="Z6" s="28" t="str">
        <f t="shared" si="2"/>
        <v>-</v>
      </c>
      <c r="AA6" s="28">
        <f t="shared" si="2"/>
        <v>135.68</v>
      </c>
      <c r="AB6" s="28">
        <f t="shared" si="2"/>
        <v>141.29</v>
      </c>
      <c r="AC6" s="28" t="str">
        <f t="shared" si="2"/>
        <v>-</v>
      </c>
      <c r="AD6" s="28" t="str">
        <f t="shared" si="2"/>
        <v>-</v>
      </c>
      <c r="AE6" s="28" t="str">
        <f t="shared" si="2"/>
        <v>-</v>
      </c>
      <c r="AF6" s="28">
        <f t="shared" si="2"/>
        <v>105.34</v>
      </c>
      <c r="AG6" s="28">
        <f t="shared" si="2"/>
        <v>105.77</v>
      </c>
      <c r="AH6" s="26" t="str">
        <f>IF(AH7="","",IF(AH7="-","【-】","【"&amp;SUBSTITUTE(TEXT(AH7,"#,##0.00"),"-","△")&amp;"】"))</f>
        <v>【111.39】</v>
      </c>
      <c r="AI6" s="28" t="str">
        <f t="shared" ref="AI6:AR6" si="3">IF(AI7="",NA(),AI7)</f>
        <v>-</v>
      </c>
      <c r="AJ6" s="28" t="str">
        <f t="shared" si="3"/>
        <v>-</v>
      </c>
      <c r="AK6" s="28" t="str">
        <f t="shared" si="3"/>
        <v>-</v>
      </c>
      <c r="AL6" s="26">
        <f t="shared" si="3"/>
        <v>0</v>
      </c>
      <c r="AM6" s="26">
        <f t="shared" si="3"/>
        <v>0</v>
      </c>
      <c r="AN6" s="28" t="str">
        <f t="shared" si="3"/>
        <v>-</v>
      </c>
      <c r="AO6" s="28" t="str">
        <f t="shared" si="3"/>
        <v>-</v>
      </c>
      <c r="AP6" s="28" t="str">
        <f t="shared" si="3"/>
        <v>-</v>
      </c>
      <c r="AQ6" s="28">
        <f t="shared" si="3"/>
        <v>24.04</v>
      </c>
      <c r="AR6" s="28">
        <f t="shared" si="3"/>
        <v>28.03</v>
      </c>
      <c r="AS6" s="26" t="str">
        <f>IF(AS7="","",IF(AS7="-","【-】","【"&amp;SUBSTITUTE(TEXT(AS7,"#,##0.00"),"-","△")&amp;"】"))</f>
        <v>【1.30】</v>
      </c>
      <c r="AT6" s="28" t="str">
        <f t="shared" ref="AT6:BC6" si="4">IF(AT7="",NA(),AT7)</f>
        <v>-</v>
      </c>
      <c r="AU6" s="28" t="str">
        <f t="shared" si="4"/>
        <v>-</v>
      </c>
      <c r="AV6" s="28" t="str">
        <f t="shared" si="4"/>
        <v>-</v>
      </c>
      <c r="AW6" s="28">
        <f t="shared" si="4"/>
        <v>235.78</v>
      </c>
      <c r="AX6" s="28">
        <f t="shared" si="4"/>
        <v>272.10000000000002</v>
      </c>
      <c r="AY6" s="28" t="str">
        <f t="shared" si="4"/>
        <v>-</v>
      </c>
      <c r="AZ6" s="28" t="str">
        <f t="shared" si="4"/>
        <v>-</v>
      </c>
      <c r="BA6" s="28" t="str">
        <f t="shared" si="4"/>
        <v>-</v>
      </c>
      <c r="BB6" s="28">
        <f t="shared" si="4"/>
        <v>305.08</v>
      </c>
      <c r="BC6" s="28">
        <f t="shared" si="4"/>
        <v>305.33999999999997</v>
      </c>
      <c r="BD6" s="26" t="str">
        <f>IF(BD7="","",IF(BD7="-","【-】","【"&amp;SUBSTITUTE(TEXT(BD7,"#,##0.00"),"-","△")&amp;"】"))</f>
        <v>【261.51】</v>
      </c>
      <c r="BE6" s="28" t="str">
        <f t="shared" ref="BE6:BN6" si="5">IF(BE7="",NA(),BE7)</f>
        <v>-</v>
      </c>
      <c r="BF6" s="28" t="str">
        <f t="shared" si="5"/>
        <v>-</v>
      </c>
      <c r="BG6" s="28" t="str">
        <f t="shared" si="5"/>
        <v>-</v>
      </c>
      <c r="BH6" s="28">
        <f t="shared" si="5"/>
        <v>741.15</v>
      </c>
      <c r="BI6" s="28">
        <f t="shared" si="5"/>
        <v>721.41</v>
      </c>
      <c r="BJ6" s="28" t="str">
        <f t="shared" si="5"/>
        <v>-</v>
      </c>
      <c r="BK6" s="28" t="str">
        <f t="shared" si="5"/>
        <v>-</v>
      </c>
      <c r="BL6" s="28" t="str">
        <f t="shared" si="5"/>
        <v>-</v>
      </c>
      <c r="BM6" s="28">
        <f t="shared" si="5"/>
        <v>585.59</v>
      </c>
      <c r="BN6" s="28">
        <f t="shared" si="5"/>
        <v>561.34</v>
      </c>
      <c r="BO6" s="26" t="str">
        <f>IF(BO7="","",IF(BO7="-","【-】","【"&amp;SUBSTITUTE(TEXT(BO7,"#,##0.00"),"-","△")&amp;"】"))</f>
        <v>【265.16】</v>
      </c>
      <c r="BP6" s="28" t="str">
        <f t="shared" ref="BP6:BY6" si="6">IF(BP7="",NA(),BP7)</f>
        <v>-</v>
      </c>
      <c r="BQ6" s="28" t="str">
        <f t="shared" si="6"/>
        <v>-</v>
      </c>
      <c r="BR6" s="28" t="str">
        <f t="shared" si="6"/>
        <v>-</v>
      </c>
      <c r="BS6" s="28">
        <f t="shared" si="6"/>
        <v>58.24</v>
      </c>
      <c r="BT6" s="28">
        <f t="shared" si="6"/>
        <v>54.61</v>
      </c>
      <c r="BU6" s="28" t="str">
        <f t="shared" si="6"/>
        <v>-</v>
      </c>
      <c r="BV6" s="28" t="str">
        <f t="shared" si="6"/>
        <v>-</v>
      </c>
      <c r="BW6" s="28" t="str">
        <f t="shared" si="6"/>
        <v>-</v>
      </c>
      <c r="BX6" s="28">
        <f t="shared" si="6"/>
        <v>82.78</v>
      </c>
      <c r="BY6" s="28">
        <f t="shared" si="6"/>
        <v>84.82</v>
      </c>
      <c r="BZ6" s="26" t="str">
        <f>IF(BZ7="","",IF(BZ7="-","【-】","【"&amp;SUBSTITUTE(TEXT(BZ7,"#,##0.00"),"-","△")&amp;"】"))</f>
        <v>【102.35】</v>
      </c>
      <c r="CA6" s="28" t="str">
        <f t="shared" ref="CA6:CJ6" si="7">IF(CA7="",NA(),CA7)</f>
        <v>-</v>
      </c>
      <c r="CB6" s="28" t="str">
        <f t="shared" si="7"/>
        <v>-</v>
      </c>
      <c r="CC6" s="28" t="str">
        <f t="shared" si="7"/>
        <v>-</v>
      </c>
      <c r="CD6" s="28">
        <f t="shared" si="7"/>
        <v>2372.81</v>
      </c>
      <c r="CE6" s="28">
        <f t="shared" si="7"/>
        <v>243.77</v>
      </c>
      <c r="CF6" s="28" t="str">
        <f t="shared" si="7"/>
        <v>-</v>
      </c>
      <c r="CG6" s="28" t="str">
        <f t="shared" si="7"/>
        <v>-</v>
      </c>
      <c r="CH6" s="28" t="str">
        <f t="shared" si="7"/>
        <v>-</v>
      </c>
      <c r="CI6" s="28">
        <f t="shared" si="7"/>
        <v>225.09</v>
      </c>
      <c r="CJ6" s="28">
        <f t="shared" si="7"/>
        <v>224.82</v>
      </c>
      <c r="CK6" s="26" t="str">
        <f>IF(CK7="","",IF(CK7="-","【-】","【"&amp;SUBSTITUTE(TEXT(CK7,"#,##0.00"),"-","△")&amp;"】"))</f>
        <v>【167.74】</v>
      </c>
      <c r="CL6" s="28" t="str">
        <f t="shared" ref="CL6:CU6" si="8">IF(CL7="",NA(),CL7)</f>
        <v>-</v>
      </c>
      <c r="CM6" s="28" t="str">
        <f t="shared" si="8"/>
        <v>-</v>
      </c>
      <c r="CN6" s="28" t="str">
        <f t="shared" si="8"/>
        <v>-</v>
      </c>
      <c r="CO6" s="28">
        <f t="shared" si="8"/>
        <v>1</v>
      </c>
      <c r="CP6" s="28">
        <f t="shared" si="8"/>
        <v>49.11</v>
      </c>
      <c r="CQ6" s="28" t="str">
        <f t="shared" si="8"/>
        <v>-</v>
      </c>
      <c r="CR6" s="28" t="str">
        <f t="shared" si="8"/>
        <v>-</v>
      </c>
      <c r="CS6" s="28" t="str">
        <f t="shared" si="8"/>
        <v>-</v>
      </c>
      <c r="CT6" s="28">
        <f t="shared" si="8"/>
        <v>49.38</v>
      </c>
      <c r="CU6" s="28">
        <f t="shared" si="8"/>
        <v>50.09</v>
      </c>
      <c r="CV6" s="26" t="str">
        <f>IF(CV7="","",IF(CV7="-","【-】","【"&amp;SUBSTITUTE(TEXT(CV7,"#,##0.00"),"-","△")&amp;"】"))</f>
        <v>【60.29】</v>
      </c>
      <c r="CW6" s="28" t="str">
        <f t="shared" ref="CW6:DF6" si="9">IF(CW7="",NA(),CW7)</f>
        <v>-</v>
      </c>
      <c r="CX6" s="28" t="str">
        <f t="shared" si="9"/>
        <v>-</v>
      </c>
      <c r="CY6" s="28" t="str">
        <f t="shared" si="9"/>
        <v>-</v>
      </c>
      <c r="CZ6" s="28">
        <f t="shared" si="9"/>
        <v>97.45</v>
      </c>
      <c r="DA6" s="28">
        <f t="shared" si="9"/>
        <v>77.400000000000006</v>
      </c>
      <c r="DB6" s="28" t="str">
        <f t="shared" si="9"/>
        <v>-</v>
      </c>
      <c r="DC6" s="28" t="str">
        <f t="shared" si="9"/>
        <v>-</v>
      </c>
      <c r="DD6" s="28" t="str">
        <f t="shared" si="9"/>
        <v>-</v>
      </c>
      <c r="DE6" s="28">
        <f t="shared" si="9"/>
        <v>78.010000000000005</v>
      </c>
      <c r="DF6" s="28">
        <f t="shared" si="9"/>
        <v>77.599999999999994</v>
      </c>
      <c r="DG6" s="26" t="str">
        <f>IF(DG7="","",IF(DG7="-","【-】","【"&amp;SUBSTITUTE(TEXT(DG7,"#,##0.00"),"-","△")&amp;"】"))</f>
        <v>【90.12】</v>
      </c>
      <c r="DH6" s="28" t="str">
        <f t="shared" ref="DH6:DQ6" si="10">IF(DH7="",NA(),DH7)</f>
        <v>-</v>
      </c>
      <c r="DI6" s="28" t="str">
        <f t="shared" si="10"/>
        <v>-</v>
      </c>
      <c r="DJ6" s="28" t="str">
        <f t="shared" si="10"/>
        <v>-</v>
      </c>
      <c r="DK6" s="28">
        <f t="shared" si="10"/>
        <v>44.87</v>
      </c>
      <c r="DL6" s="28">
        <f t="shared" si="10"/>
        <v>47.01</v>
      </c>
      <c r="DM6" s="28" t="str">
        <f t="shared" si="10"/>
        <v>-</v>
      </c>
      <c r="DN6" s="28" t="str">
        <f t="shared" si="10"/>
        <v>-</v>
      </c>
      <c r="DO6" s="28" t="str">
        <f t="shared" si="10"/>
        <v>-</v>
      </c>
      <c r="DP6" s="28">
        <f t="shared" si="10"/>
        <v>47.5</v>
      </c>
      <c r="DQ6" s="28">
        <f t="shared" si="10"/>
        <v>48.41</v>
      </c>
      <c r="DR6" s="26" t="str">
        <f>IF(DR7="","",IF(DR7="-","【-】","【"&amp;SUBSTITUTE(TEXT(DR7,"#,##0.00"),"-","△")&amp;"】"))</f>
        <v>【50.88】</v>
      </c>
      <c r="DS6" s="28" t="str">
        <f t="shared" ref="DS6:EB6" si="11">IF(DS7="",NA(),DS7)</f>
        <v>-</v>
      </c>
      <c r="DT6" s="28" t="str">
        <f t="shared" si="11"/>
        <v>-</v>
      </c>
      <c r="DU6" s="28" t="str">
        <f t="shared" si="11"/>
        <v>-</v>
      </c>
      <c r="DV6" s="26">
        <f t="shared" si="11"/>
        <v>0</v>
      </c>
      <c r="DW6" s="26">
        <f t="shared" si="11"/>
        <v>0</v>
      </c>
      <c r="DX6" s="28" t="str">
        <f t="shared" si="11"/>
        <v>-</v>
      </c>
      <c r="DY6" s="28" t="str">
        <f t="shared" si="11"/>
        <v>-</v>
      </c>
      <c r="DZ6" s="28" t="str">
        <f t="shared" si="11"/>
        <v>-</v>
      </c>
      <c r="EA6" s="28">
        <f t="shared" si="11"/>
        <v>17.399999999999999</v>
      </c>
      <c r="EB6" s="28">
        <f t="shared" si="11"/>
        <v>18.64</v>
      </c>
      <c r="EC6" s="26" t="str">
        <f>IF(EC7="","",IF(EC7="-","【-】","【"&amp;SUBSTITUTE(TEXT(EC7,"#,##0.00"),"-","△")&amp;"】"))</f>
        <v>【22.30】</v>
      </c>
      <c r="ED6" s="28" t="str">
        <f t="shared" ref="ED6:EM6" si="12">IF(ED7="",NA(),ED7)</f>
        <v>-</v>
      </c>
      <c r="EE6" s="28" t="str">
        <f t="shared" si="12"/>
        <v>-</v>
      </c>
      <c r="EF6" s="28" t="str">
        <f t="shared" si="12"/>
        <v>-</v>
      </c>
      <c r="EG6" s="26">
        <f t="shared" si="12"/>
        <v>0</v>
      </c>
      <c r="EH6" s="26">
        <f t="shared" si="12"/>
        <v>0</v>
      </c>
      <c r="EI6" s="28" t="str">
        <f t="shared" si="12"/>
        <v>-</v>
      </c>
      <c r="EJ6" s="28" t="str">
        <f t="shared" si="12"/>
        <v>-</v>
      </c>
      <c r="EK6" s="28" t="str">
        <f t="shared" si="12"/>
        <v>-</v>
      </c>
      <c r="EL6" s="28">
        <f t="shared" si="12"/>
        <v>0.4</v>
      </c>
      <c r="EM6" s="28">
        <f t="shared" si="12"/>
        <v>0.36</v>
      </c>
      <c r="EN6" s="26" t="str">
        <f>IF(EN7="","",IF(EN7="-","【-】","【"&amp;SUBSTITUTE(TEXT(EN7,"#,##0.00"),"-","△")&amp;"】"))</f>
        <v>【0.66】</v>
      </c>
    </row>
    <row r="7" spans="1:144" s="14" customFormat="1" x14ac:dyDescent="0.15">
      <c r="A7" s="15"/>
      <c r="B7" s="21">
        <v>2021</v>
      </c>
      <c r="C7" s="21">
        <v>465313</v>
      </c>
      <c r="D7" s="21">
        <v>46</v>
      </c>
      <c r="E7" s="21">
        <v>1</v>
      </c>
      <c r="F7" s="21">
        <v>0</v>
      </c>
      <c r="G7" s="21">
        <v>1</v>
      </c>
      <c r="H7" s="21" t="s">
        <v>95</v>
      </c>
      <c r="I7" s="21" t="s">
        <v>96</v>
      </c>
      <c r="J7" s="21" t="s">
        <v>97</v>
      </c>
      <c r="K7" s="21" t="s">
        <v>98</v>
      </c>
      <c r="L7" s="21" t="s">
        <v>79</v>
      </c>
      <c r="M7" s="21" t="s">
        <v>99</v>
      </c>
      <c r="N7" s="27" t="s">
        <v>101</v>
      </c>
      <c r="O7" s="27">
        <v>61.29</v>
      </c>
      <c r="P7" s="27">
        <v>99.91</v>
      </c>
      <c r="Q7" s="27">
        <v>2706</v>
      </c>
      <c r="R7" s="27">
        <v>5694</v>
      </c>
      <c r="S7" s="27">
        <v>80.400000000000006</v>
      </c>
      <c r="T7" s="27">
        <v>70.819999999999993</v>
      </c>
      <c r="U7" s="27">
        <v>5604</v>
      </c>
      <c r="V7" s="27">
        <v>0.8</v>
      </c>
      <c r="W7" s="27">
        <v>7005</v>
      </c>
      <c r="X7" s="27" t="s">
        <v>101</v>
      </c>
      <c r="Y7" s="27" t="s">
        <v>101</v>
      </c>
      <c r="Z7" s="27" t="s">
        <v>101</v>
      </c>
      <c r="AA7" s="27">
        <v>135.68</v>
      </c>
      <c r="AB7" s="27">
        <v>141.29</v>
      </c>
      <c r="AC7" s="27" t="s">
        <v>101</v>
      </c>
      <c r="AD7" s="27" t="s">
        <v>101</v>
      </c>
      <c r="AE7" s="27" t="s">
        <v>101</v>
      </c>
      <c r="AF7" s="27">
        <v>105.34</v>
      </c>
      <c r="AG7" s="27">
        <v>105.77</v>
      </c>
      <c r="AH7" s="27">
        <v>111.39</v>
      </c>
      <c r="AI7" s="27" t="s">
        <v>101</v>
      </c>
      <c r="AJ7" s="27" t="s">
        <v>101</v>
      </c>
      <c r="AK7" s="27" t="s">
        <v>101</v>
      </c>
      <c r="AL7" s="27">
        <v>0</v>
      </c>
      <c r="AM7" s="27">
        <v>0</v>
      </c>
      <c r="AN7" s="27" t="s">
        <v>101</v>
      </c>
      <c r="AO7" s="27" t="s">
        <v>101</v>
      </c>
      <c r="AP7" s="27" t="s">
        <v>101</v>
      </c>
      <c r="AQ7" s="27">
        <v>24.04</v>
      </c>
      <c r="AR7" s="27">
        <v>28.03</v>
      </c>
      <c r="AS7" s="27">
        <v>1.3</v>
      </c>
      <c r="AT7" s="27" t="s">
        <v>101</v>
      </c>
      <c r="AU7" s="27" t="s">
        <v>101</v>
      </c>
      <c r="AV7" s="27" t="s">
        <v>101</v>
      </c>
      <c r="AW7" s="27">
        <v>235.78</v>
      </c>
      <c r="AX7" s="27">
        <v>272.10000000000002</v>
      </c>
      <c r="AY7" s="27" t="s">
        <v>101</v>
      </c>
      <c r="AZ7" s="27" t="s">
        <v>101</v>
      </c>
      <c r="BA7" s="27" t="s">
        <v>101</v>
      </c>
      <c r="BB7" s="27">
        <v>305.08</v>
      </c>
      <c r="BC7" s="27">
        <v>305.33999999999997</v>
      </c>
      <c r="BD7" s="27">
        <v>261.51</v>
      </c>
      <c r="BE7" s="27" t="s">
        <v>101</v>
      </c>
      <c r="BF7" s="27" t="s">
        <v>101</v>
      </c>
      <c r="BG7" s="27" t="s">
        <v>101</v>
      </c>
      <c r="BH7" s="27">
        <v>741.15</v>
      </c>
      <c r="BI7" s="27">
        <v>721.41</v>
      </c>
      <c r="BJ7" s="27" t="s">
        <v>101</v>
      </c>
      <c r="BK7" s="27" t="s">
        <v>101</v>
      </c>
      <c r="BL7" s="27" t="s">
        <v>101</v>
      </c>
      <c r="BM7" s="27">
        <v>585.59</v>
      </c>
      <c r="BN7" s="27">
        <v>561.34</v>
      </c>
      <c r="BO7" s="27">
        <v>265.16000000000003</v>
      </c>
      <c r="BP7" s="27" t="s">
        <v>101</v>
      </c>
      <c r="BQ7" s="27" t="s">
        <v>101</v>
      </c>
      <c r="BR7" s="27" t="s">
        <v>101</v>
      </c>
      <c r="BS7" s="27">
        <v>58.24</v>
      </c>
      <c r="BT7" s="27">
        <v>54.61</v>
      </c>
      <c r="BU7" s="27" t="s">
        <v>101</v>
      </c>
      <c r="BV7" s="27" t="s">
        <v>101</v>
      </c>
      <c r="BW7" s="27" t="s">
        <v>101</v>
      </c>
      <c r="BX7" s="27">
        <v>82.78</v>
      </c>
      <c r="BY7" s="27">
        <v>84.82</v>
      </c>
      <c r="BZ7" s="27">
        <v>102.35</v>
      </c>
      <c r="CA7" s="27" t="s">
        <v>101</v>
      </c>
      <c r="CB7" s="27" t="s">
        <v>101</v>
      </c>
      <c r="CC7" s="27" t="s">
        <v>101</v>
      </c>
      <c r="CD7" s="27">
        <v>2372.81</v>
      </c>
      <c r="CE7" s="27">
        <v>243.77</v>
      </c>
      <c r="CF7" s="27" t="s">
        <v>101</v>
      </c>
      <c r="CG7" s="27" t="s">
        <v>101</v>
      </c>
      <c r="CH7" s="27" t="s">
        <v>101</v>
      </c>
      <c r="CI7" s="27">
        <v>225.09</v>
      </c>
      <c r="CJ7" s="27">
        <v>224.82</v>
      </c>
      <c r="CK7" s="27">
        <v>167.74</v>
      </c>
      <c r="CL7" s="27" t="s">
        <v>101</v>
      </c>
      <c r="CM7" s="27" t="s">
        <v>101</v>
      </c>
      <c r="CN7" s="27" t="s">
        <v>101</v>
      </c>
      <c r="CO7" s="27">
        <v>1</v>
      </c>
      <c r="CP7" s="27">
        <v>49.11</v>
      </c>
      <c r="CQ7" s="27" t="s">
        <v>101</v>
      </c>
      <c r="CR7" s="27" t="s">
        <v>101</v>
      </c>
      <c r="CS7" s="27" t="s">
        <v>101</v>
      </c>
      <c r="CT7" s="27">
        <v>49.38</v>
      </c>
      <c r="CU7" s="27">
        <v>50.09</v>
      </c>
      <c r="CV7" s="27">
        <v>60.29</v>
      </c>
      <c r="CW7" s="27" t="s">
        <v>101</v>
      </c>
      <c r="CX7" s="27" t="s">
        <v>101</v>
      </c>
      <c r="CY7" s="27" t="s">
        <v>101</v>
      </c>
      <c r="CZ7" s="27">
        <v>97.45</v>
      </c>
      <c r="DA7" s="27">
        <v>77.400000000000006</v>
      </c>
      <c r="DB7" s="27" t="s">
        <v>101</v>
      </c>
      <c r="DC7" s="27" t="s">
        <v>101</v>
      </c>
      <c r="DD7" s="27" t="s">
        <v>101</v>
      </c>
      <c r="DE7" s="27">
        <v>78.010000000000005</v>
      </c>
      <c r="DF7" s="27">
        <v>77.599999999999994</v>
      </c>
      <c r="DG7" s="27">
        <v>90.12</v>
      </c>
      <c r="DH7" s="27" t="s">
        <v>101</v>
      </c>
      <c r="DI7" s="27" t="s">
        <v>101</v>
      </c>
      <c r="DJ7" s="27" t="s">
        <v>101</v>
      </c>
      <c r="DK7" s="27">
        <v>44.87</v>
      </c>
      <c r="DL7" s="27">
        <v>47.01</v>
      </c>
      <c r="DM7" s="27" t="s">
        <v>101</v>
      </c>
      <c r="DN7" s="27" t="s">
        <v>101</v>
      </c>
      <c r="DO7" s="27" t="s">
        <v>101</v>
      </c>
      <c r="DP7" s="27">
        <v>47.5</v>
      </c>
      <c r="DQ7" s="27">
        <v>48.41</v>
      </c>
      <c r="DR7" s="27">
        <v>50.88</v>
      </c>
      <c r="DS7" s="27" t="s">
        <v>101</v>
      </c>
      <c r="DT7" s="27" t="s">
        <v>101</v>
      </c>
      <c r="DU7" s="27" t="s">
        <v>101</v>
      </c>
      <c r="DV7" s="27">
        <v>0</v>
      </c>
      <c r="DW7" s="27">
        <v>0</v>
      </c>
      <c r="DX7" s="27" t="s">
        <v>101</v>
      </c>
      <c r="DY7" s="27" t="s">
        <v>101</v>
      </c>
      <c r="DZ7" s="27" t="s">
        <v>101</v>
      </c>
      <c r="EA7" s="27">
        <v>17.399999999999999</v>
      </c>
      <c r="EB7" s="27">
        <v>18.64</v>
      </c>
      <c r="EC7" s="27">
        <v>22.3</v>
      </c>
      <c r="ED7" s="27" t="s">
        <v>101</v>
      </c>
      <c r="EE7" s="27" t="s">
        <v>101</v>
      </c>
      <c r="EF7" s="27" t="s">
        <v>101</v>
      </c>
      <c r="EG7" s="27">
        <v>0</v>
      </c>
      <c r="EH7" s="27">
        <v>0</v>
      </c>
      <c r="EI7" s="27" t="s">
        <v>101</v>
      </c>
      <c r="EJ7" s="27" t="s">
        <v>101</v>
      </c>
      <c r="EK7" s="27" t="s">
        <v>101</v>
      </c>
      <c r="EL7" s="27">
        <v>0.4</v>
      </c>
      <c r="EM7" s="27">
        <v>0.36</v>
      </c>
      <c r="EN7" s="27">
        <v>0.66</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102</v>
      </c>
      <c r="C9" s="16" t="s">
        <v>103</v>
      </c>
      <c r="D9" s="16" t="s">
        <v>104</v>
      </c>
      <c r="E9" s="16" t="s">
        <v>105</v>
      </c>
      <c r="F9" s="16" t="s">
        <v>106</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51</v>
      </c>
      <c r="B10" s="22">
        <f>DATEVALUE($B7+12-B11&amp;"/1/"&amp;B12)</f>
        <v>47119</v>
      </c>
      <c r="C10" s="22">
        <f>DATEVALUE($B7+12-C11&amp;"/1/"&amp;C12)</f>
        <v>47484</v>
      </c>
      <c r="D10" s="23">
        <f>DATEVALUE($B7+12-D11&amp;"/1/"&amp;D12)</f>
        <v>47849</v>
      </c>
      <c r="E10" s="23">
        <f>DATEVALUE($B7+12-E11&amp;"/1/"&amp;E12)</f>
        <v>48215</v>
      </c>
      <c r="F10" s="23">
        <f>DATEVALUE($B7+12-F11&amp;"/1/"&amp;F12)</f>
        <v>48582</v>
      </c>
    </row>
    <row r="11" spans="1:144" x14ac:dyDescent="0.15">
      <c r="B11">
        <v>4</v>
      </c>
      <c r="C11">
        <v>3</v>
      </c>
      <c r="D11">
        <v>2</v>
      </c>
      <c r="E11">
        <v>1</v>
      </c>
      <c r="F11">
        <v>0</v>
      </c>
      <c r="G11" t="s">
        <v>107</v>
      </c>
    </row>
    <row r="12" spans="1:144" x14ac:dyDescent="0.15">
      <c r="B12">
        <v>1</v>
      </c>
      <c r="C12">
        <v>1</v>
      </c>
      <c r="D12">
        <v>1</v>
      </c>
      <c r="E12">
        <v>2</v>
      </c>
      <c r="F12">
        <v>3</v>
      </c>
      <c r="G12" t="s">
        <v>100</v>
      </c>
    </row>
    <row r="13" spans="1:144" x14ac:dyDescent="0.15">
      <c r="B13" t="s">
        <v>108</v>
      </c>
      <c r="C13" t="s">
        <v>108</v>
      </c>
      <c r="D13" t="s">
        <v>109</v>
      </c>
      <c r="E13" t="s">
        <v>109</v>
      </c>
      <c r="F13" t="s">
        <v>109</v>
      </c>
      <c r="G13" t="s">
        <v>110</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2023-02-06T01:20:42Z</cp:lastPrinted>
  <dcterms:created xsi:type="dcterms:W3CDTF">2022-12-01T01:07:17Z</dcterms:created>
  <dcterms:modified xsi:type="dcterms:W3CDTF">2023-02-06T01:20:45Z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2023-01-24T06:12:04Z</vt:filetime>
  </property>
</Properties>
</file>