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8 徳之島町\"/>
    </mc:Choice>
  </mc:AlternateContent>
  <workbookProtection workbookAlgorithmName="SHA-512" workbookHashValue="GZnbumKwfaJibCojHnSHmk80XKxOyCuzFntTAiG0EG9OmuRbPGWw2NaDyj3Tnk9lrRpS+wM2sfbJ0mYxxTL/Yg==" workbookSaltValue="U/Ev2dj0D1oJbBNTkROGF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<sst xmlns="http://schemas.openxmlformats.org/spreadsheetml/2006/main" count="228" uniqueCount="113">
  <si>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</si>
  <si>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</si>
  <si>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</si>
  <si>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</si>
  <si>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</si>
  <si>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</si>
  <si>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</si>
  <si>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</si>
  <si>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</si>
  <si>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</si>
  <si>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</si>
  <si>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</si>
  <si>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</si>
  <si>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</si>
  <si>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</si>
  <si>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</si>
  <si>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</si>
  <si>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</si>
  <si>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</si>
  <si>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</si>
  <si>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</si>
  <si>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</si>
  <si>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</si>
  <si>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</si>
  <si>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</si>
  <si>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</si>
  <si>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</si>
  <si>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</si>
  <si>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</si>
  <si>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</si>
  <si>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</si>
  <si>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</si>
  <si>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</si>
  <si>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</si>
  <si>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</si>
  <si>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</si>
  <si>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</si>
  <si>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</si>
  <si>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</si>
  <si>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</si>
  <si>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</si>
  <si>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</si>
  <si>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</si>
  <si>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</si>
  <si>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</si>
  <si>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</si>
  <si>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</si>
  <si>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</si>
  <si>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</si>
  <si>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</si>
  <si>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</si>
  <si>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</si>
  <si>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</si>
  <si>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</si>
  <si>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</si>
  <si>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</si>
  <si>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</si>
  <si>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</si>
  <si>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</si>
  <si>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</si>
  <si>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</si>
  <si>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</si>
  <si>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</si>
  <si>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</si>
  <si>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</si>
  <si>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</si>
  <si>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</si>
  <si>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</si>
  <si>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</si>
  <si>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</si>
  <si>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</si>
  <si>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</si>
  <si>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</si>
  <si>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</si>
  <si>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</si>
  <si>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</si>
  <si>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</si>
  <si>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</si>
  <si>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</si>
  <si>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</si>
  <si>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</si>
  <si>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</si>
  <si>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</si>
  <si>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</si>
  <si>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</si>
  <si>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</si>
  <si>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</si>
  <si>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</si>
  <si>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</si>
  <si>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</si>
  <si>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</si>
  <si>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</si>
  <si>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</si>
  <si>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</si>
  <si>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</si>
  <si>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</si>
  <si>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</si>
  <si>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</si>
  <si>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</si>
  <si>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</si>
  <si>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</si>
  <si>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</si>
  <si>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</si>
  <si>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</si>
  <si>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</si>
  <si>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</si>
  <si>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</si>
  <si>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</si>
  <si>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</si>
  <si>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</si>
  <si>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①経常収支比率については、前年度比＋1.95ポイントの100.25％となった。100％を超えているものの、一般会計繰入に依存している状態である。水道料金の見直し、費用削減等に努めていきたい。
②現在欠損金はなく、今後も欠損金が発生しないよう努める。
③流動比率については、前年度比＋27.09ポイントの207.00％となった。今後も100％を下回らないような運営をしていきたい。
④令和2年度からの簡易水道事業との統合により、企業債残高が大幅に増えているため、全国平均を大きく上回っている状況である。令和3年度から令和5年度にかけて、浄水場の築造もあるため、さらに増加する予定である。水道料金の見直しを検討していきたい。
⑤料金回収率については、100％を大きく下回る53.89％となった。一般会計繰入に頼っている部分が大きいので、水道料金の見直しを検討していきたい。
⑥給水原価については、前年度比＋13.93ポイントの295.49円となった。全国平均と比べても高い数値であるため、引き続き維持管理費の削減に努めていきたい。
⑦施設利用率については、微減となった。今後も給水人口等の変化に注視し適切な施設規模の把握に努めたい。
⑧全国平均と比べるとまだまだ低い状況となっているため、漏水調査、管路の更新等に努めたい。</t>
    <rPh sb="1" eb="3">
      <t>ケイジョウ</t>
    </rPh>
    <rPh sb="3" eb="5">
      <t>シュウシ</t>
    </rPh>
    <rPh sb="5" eb="7">
      <t>ヒリツ</t>
    </rPh>
    <rPh sb="13" eb="17">
      <t>ゼンネンドヒ</t>
    </rPh>
    <rPh sb="44" eb="45">
      <t>コ</t>
    </rPh>
    <rPh sb="53" eb="55">
      <t>イッパン</t>
    </rPh>
    <rPh sb="55" eb="57">
      <t>カイケイ</t>
    </rPh>
    <rPh sb="57" eb="59">
      <t>クリイレ</t>
    </rPh>
    <rPh sb="60" eb="62">
      <t>イゾン</t>
    </rPh>
    <rPh sb="66" eb="68">
      <t>ジョウタイ</t>
    </rPh>
    <rPh sb="72" eb="74">
      <t>スイドウ</t>
    </rPh>
    <rPh sb="74" eb="76">
      <t>リョウキン</t>
    </rPh>
    <rPh sb="77" eb="79">
      <t>ミナオ</t>
    </rPh>
    <rPh sb="81" eb="83">
      <t>ヒヨウ</t>
    </rPh>
    <rPh sb="83" eb="85">
      <t>サクゲン</t>
    </rPh>
    <rPh sb="85" eb="86">
      <t>トウ</t>
    </rPh>
    <rPh sb="87" eb="88">
      <t>ツト</t>
    </rPh>
    <rPh sb="126" eb="128">
      <t>リュウドウ</t>
    </rPh>
    <rPh sb="128" eb="130">
      <t>ヒリツ</t>
    </rPh>
    <rPh sb="136" eb="139">
      <t>ゼンネンド</t>
    </rPh>
    <rPh sb="139" eb="140">
      <t>ヒ</t>
    </rPh>
    <rPh sb="163" eb="165">
      <t>コンゴ</t>
    </rPh>
    <rPh sb="171" eb="173">
      <t>シタマワ</t>
    </rPh>
    <rPh sb="179" eb="181">
      <t>ウンエイ</t>
    </rPh>
    <rPh sb="191" eb="192">
      <t>レイ</t>
    </rPh>
    <rPh sb="192" eb="193">
      <t>ワ</t>
    </rPh>
    <rPh sb="194" eb="195">
      <t>ネン</t>
    </rPh>
    <rPh sb="195" eb="196">
      <t>ド</t>
    </rPh>
    <rPh sb="199" eb="201">
      <t>カンイ</t>
    </rPh>
    <rPh sb="201" eb="203">
      <t>スイドウ</t>
    </rPh>
    <rPh sb="203" eb="205">
      <t>ジギョウ</t>
    </rPh>
    <rPh sb="207" eb="209">
      <t>トウゴウ</t>
    </rPh>
    <rPh sb="213" eb="215">
      <t>キギョウ</t>
    </rPh>
    <rPh sb="215" eb="216">
      <t>サイ</t>
    </rPh>
    <rPh sb="216" eb="218">
      <t>ザンダカ</t>
    </rPh>
    <rPh sb="219" eb="221">
      <t>オオハバ</t>
    </rPh>
    <rPh sb="222" eb="223">
      <t>フ</t>
    </rPh>
    <rPh sb="230" eb="232">
      <t>ゼンコク</t>
    </rPh>
    <rPh sb="232" eb="234">
      <t>ヘイキン</t>
    </rPh>
    <rPh sb="235" eb="236">
      <t>オオ</t>
    </rPh>
    <rPh sb="238" eb="240">
      <t>ウワマワ</t>
    </rPh>
    <rPh sb="244" eb="246">
      <t>ジョウキョウ</t>
    </rPh>
    <rPh sb="250" eb="251">
      <t>レイ</t>
    </rPh>
    <rPh sb="251" eb="252">
      <t>ワ</t>
    </rPh>
    <rPh sb="253" eb="254">
      <t>ネン</t>
    </rPh>
    <rPh sb="254" eb="255">
      <t>ド</t>
    </rPh>
    <rPh sb="257" eb="258">
      <t>レイ</t>
    </rPh>
    <rPh sb="258" eb="259">
      <t>ワ</t>
    </rPh>
    <rPh sb="260" eb="261">
      <t>ネン</t>
    </rPh>
    <rPh sb="261" eb="262">
      <t>ド</t>
    </rPh>
    <rPh sb="267" eb="270">
      <t>ジョウスイジョウ</t>
    </rPh>
    <rPh sb="271" eb="273">
      <t>チクゾウ</t>
    </rPh>
    <rPh sb="282" eb="284">
      <t>ゾウカ</t>
    </rPh>
    <rPh sb="286" eb="288">
      <t>ヨテイ</t>
    </rPh>
    <rPh sb="292" eb="294">
      <t>スイドウ</t>
    </rPh>
    <rPh sb="294" eb="295">
      <t>リョウ</t>
    </rPh>
    <rPh sb="295" eb="296">
      <t>キン</t>
    </rPh>
    <rPh sb="297" eb="299">
      <t>ミナオ</t>
    </rPh>
    <rPh sb="301" eb="303">
      <t>ケントウ</t>
    </rPh>
    <rPh sb="312" eb="314">
      <t>リョウキン</t>
    </rPh>
    <rPh sb="314" eb="316">
      <t>カイシュウ</t>
    </rPh>
    <rPh sb="316" eb="317">
      <t>リツ</t>
    </rPh>
    <rPh sb="328" eb="329">
      <t>オオ</t>
    </rPh>
    <rPh sb="331" eb="333">
      <t>シタマワ</t>
    </rPh>
    <rPh sb="345" eb="347">
      <t>イッパン</t>
    </rPh>
    <rPh sb="347" eb="349">
      <t>カイケイ</t>
    </rPh>
    <rPh sb="349" eb="351">
      <t>クリイレ</t>
    </rPh>
    <rPh sb="352" eb="353">
      <t>タヨ</t>
    </rPh>
    <rPh sb="357" eb="359">
      <t>ブブン</t>
    </rPh>
    <rPh sb="360" eb="361">
      <t>オオ</t>
    </rPh>
    <rPh sb="366" eb="368">
      <t>スイドウ</t>
    </rPh>
    <rPh sb="368" eb="370">
      <t>リョウキン</t>
    </rPh>
    <rPh sb="371" eb="373">
      <t>ミナオ</t>
    </rPh>
    <rPh sb="375" eb="377">
      <t>ケントウ</t>
    </rPh>
    <rPh sb="396" eb="399">
      <t>ゼンネンド</t>
    </rPh>
    <rPh sb="399" eb="400">
      <t>ヒ</t>
    </rPh>
    <rPh sb="417" eb="418">
      <t>エン</t>
    </rPh>
    <rPh sb="423" eb="425">
      <t>ゼンコク</t>
    </rPh>
    <rPh sb="425" eb="427">
      <t>ヘイキン</t>
    </rPh>
    <rPh sb="428" eb="429">
      <t>クラ</t>
    </rPh>
    <rPh sb="432" eb="433">
      <t>タカ</t>
    </rPh>
    <rPh sb="434" eb="436">
      <t>スウチ</t>
    </rPh>
    <rPh sb="442" eb="443">
      <t>ヒ</t>
    </rPh>
    <rPh sb="444" eb="445">
      <t>ツヅ</t>
    </rPh>
    <rPh sb="446" eb="448">
      <t>イジ</t>
    </rPh>
    <rPh sb="448" eb="451">
      <t>カンリヒ</t>
    </rPh>
    <rPh sb="452" eb="454">
      <t>サクゲン</t>
    </rPh>
    <rPh sb="455" eb="456">
      <t>ツト</t>
    </rPh>
    <rPh sb="476" eb="478">
      <t>ビゲン</t>
    </rPh>
    <phoneticPr fontId="4"/>
  </si>
  <si>
    <t>①今現在、各浄水場の更新が進んでおり、有形固定資産減価償却率は38.72％となっている。今後も残りの浄水場の更新、管路の更新等を行う。
②今後、法定耐用年数を超える管路が、多く出てくることが予測されるため令和5年度から管路の更新事業を行う予定。
③今後、法定耐用年数を経過した管路が、多く出てくることが予測されるため令和5年度から管路の更新事業を行う予定。</t>
    <rPh sb="1" eb="4">
      <t>イマゲンザイ</t>
    </rPh>
    <rPh sb="5" eb="6">
      <t>カク</t>
    </rPh>
    <rPh sb="6" eb="9">
      <t>ジョウスイジョウ</t>
    </rPh>
    <rPh sb="10" eb="12">
      <t>コウシン</t>
    </rPh>
    <rPh sb="13" eb="14">
      <t>スス</t>
    </rPh>
    <rPh sb="19" eb="21">
      <t>ユウケイ</t>
    </rPh>
    <rPh sb="21" eb="23">
      <t>コテイ</t>
    </rPh>
    <rPh sb="23" eb="25">
      <t>シサン</t>
    </rPh>
    <rPh sb="25" eb="27">
      <t>ゲンカ</t>
    </rPh>
    <rPh sb="27" eb="29">
      <t>ショウキャク</t>
    </rPh>
    <rPh sb="29" eb="30">
      <t>リツ</t>
    </rPh>
    <rPh sb="69" eb="71">
      <t>コンゴ</t>
    </rPh>
    <rPh sb="72" eb="74">
      <t>ホウテイ</t>
    </rPh>
    <rPh sb="74" eb="76">
      <t>タイヨウ</t>
    </rPh>
    <rPh sb="76" eb="78">
      <t>ネンスウ</t>
    </rPh>
    <rPh sb="79" eb="80">
      <t>コ</t>
    </rPh>
    <rPh sb="82" eb="84">
      <t>カンロ</t>
    </rPh>
    <rPh sb="86" eb="87">
      <t>オオ</t>
    </rPh>
    <rPh sb="88" eb="89">
      <t>デ</t>
    </rPh>
    <rPh sb="95" eb="97">
      <t>ヨソク</t>
    </rPh>
    <rPh sb="102" eb="103">
      <t>レイ</t>
    </rPh>
    <rPh sb="103" eb="104">
      <t>ワ</t>
    </rPh>
    <rPh sb="105" eb="106">
      <t>ネン</t>
    </rPh>
    <rPh sb="106" eb="107">
      <t>ド</t>
    </rPh>
    <rPh sb="109" eb="111">
      <t>カンロ</t>
    </rPh>
    <rPh sb="112" eb="114">
      <t>コウシン</t>
    </rPh>
    <rPh sb="114" eb="116">
      <t>ジギョウ</t>
    </rPh>
    <rPh sb="117" eb="118">
      <t>オコナ</t>
    </rPh>
    <rPh sb="119" eb="121">
      <t>ヨテイ</t>
    </rPh>
    <rPh sb="124" eb="126">
      <t>コンゴ</t>
    </rPh>
    <rPh sb="142" eb="143">
      <t>オオ</t>
    </rPh>
    <rPh sb="151" eb="153">
      <t>ヨソク</t>
    </rPh>
    <rPh sb="158" eb="159">
      <t>レイ</t>
    </rPh>
    <rPh sb="159" eb="160">
      <t>ワ</t>
    </rPh>
    <rPh sb="161" eb="162">
      <t>ネン</t>
    </rPh>
    <rPh sb="162" eb="163">
      <t>ド</t>
    </rPh>
    <rPh sb="165" eb="167">
      <t>カンロ</t>
    </rPh>
    <rPh sb="168" eb="170">
      <t>コウシン</t>
    </rPh>
    <rPh sb="170" eb="172">
      <t>ジギョウ</t>
    </rPh>
    <rPh sb="173" eb="174">
      <t>オコナ</t>
    </rPh>
    <rPh sb="175" eb="177">
      <t>ヨテイ</t>
    </rPh>
    <phoneticPr fontId="4"/>
  </si>
  <si>
    <t>水道事業は、財源を一般会計繰入に依存している状況なので、水道料金の見直しを早急に検討していきたい。</t>
    <rPh sb="0" eb="2">
      <t>スイドウ</t>
    </rPh>
    <rPh sb="2" eb="4">
      <t>ジギョウ</t>
    </rPh>
    <rPh sb="6" eb="8">
      <t>ザイゲン</t>
    </rPh>
    <rPh sb="9" eb="11">
      <t>イッパン</t>
    </rPh>
    <rPh sb="11" eb="13">
      <t>カイケイ</t>
    </rPh>
    <rPh sb="13" eb="15">
      <t>クリイレ</t>
    </rPh>
    <rPh sb="16" eb="18">
      <t>イゾン</t>
    </rPh>
    <rPh sb="22" eb="24">
      <t>ジョウキョウ</t>
    </rPh>
    <rPh sb="28" eb="30">
      <t>スイドウ</t>
    </rPh>
    <rPh sb="30" eb="32">
      <t>リョウキン</t>
    </rPh>
    <rPh sb="33" eb="35">
      <t>ミナオ</t>
    </rPh>
    <rPh sb="37" eb="39">
      <t>ソウキュウ</t>
    </rPh>
    <rPh sb="40" eb="4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</si>
</sst>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3.45</c:v>
                </c:pt>
                <c:pt idx="1">
                  <c:v>0</c:v>
                </c:pt>
                <c:pt idx="2">
                  <c:v>0</c:v>
                </c:pt>
                <c:pt idx="3" formatCode="#,##0.00;&quot;△&quot;#,##0.00;&quot;-&quot;">
                  <c:v>6.37</c:v>
                </c:pt>
                <c:pt idx="4">
                  <c:v>0</c:v>
                </c:pt>
              </c:numCache>
            </c:numRef>
          </c:val>
          <c:extLst>
            <c:ext xmlns:c16="http://schemas.microsoft.com/office/drawing/2014/chart" uri="{C3380CC4-5D6E-409C-BE32-E72D297353CC}">
              <c16:uniqueId val="{00000000-CBE5-4577-8C96-268A9360047F}"/>
            </c:ext>
          </c:extLst>
        </c:ser>
        <c:dLbls>
          <c:showLegendKey val="0"/>
          <c:showVal val="0"/>
          <c:showCatName val="0"/>
          <c:showSerName val="0"/>
          <c:showPercent val="0"/>
          <c:showBubbleSize val="0"/>
        </c:dLbls>
        <c:gapWidth val="150"/>
        <c:axId val="199030944"/>
        <c:axId val="19894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0.44</c:v>
                </c:pt>
                <c:pt idx="4">
                  <c:v>0.36</c:v>
                </c:pt>
              </c:numCache>
            </c:numRef>
          </c:val>
          <c:smooth val="0"/>
          <c:extLst>
            <c:ext xmlns:c16="http://schemas.microsoft.com/office/drawing/2014/chart" uri="{C3380CC4-5D6E-409C-BE32-E72D297353CC}">
              <c16:uniqueId val="{00000001-CBE5-4577-8C96-268A9360047F}"/>
            </c:ext>
          </c:extLst>
        </c:ser>
        <c:dLbls>
          <c:showLegendKey val="0"/>
          <c:showVal val="0"/>
          <c:showCatName val="0"/>
          <c:showSerName val="0"/>
          <c:showPercent val="0"/>
          <c:showBubbleSize val="0"/>
        </c:dLbls>
        <c:marker val="1"/>
        <c:smooth val="0"/>
        <c:axId val="199030944"/>
        <c:axId val="198943872"/>
      </c:lineChart>
      <c:dateAx>
        <c:axId val="199030944"/>
        <c:scaling>
          <c:orientation val="minMax"/>
        </c:scaling>
        <c:delete val="1"/>
        <c:axPos val="b"/>
        <c:numFmt formatCode="&quot;H&quot;yy" sourceLinked="1"/>
        <c:majorTickMark val="none"/>
        <c:minorTickMark val="none"/>
        <c:tickLblPos val="none"/>
        <c:crossAx val="198943872"/>
        <c:crosses val="autoZero"/>
        <c:auto val="1"/>
        <c:lblOffset val="100"/>
        <c:baseTimeUnit val="years"/>
      </c:dateAx>
      <c:valAx>
        <c:axId val="1989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3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66.489999999999995</c:v>
                </c:pt>
                <c:pt idx="1">
                  <c:v>68.02</c:v>
                </c:pt>
                <c:pt idx="2">
                  <c:v>66.48</c:v>
                </c:pt>
                <c:pt idx="3">
                  <c:v>70.38</c:v>
                </c:pt>
                <c:pt idx="4">
                  <c:v>69.83</c:v>
                </c:pt>
              </c:numCache>
            </c:numRef>
          </c:val>
          <c:extLst>
            <c:ext xmlns:c16="http://schemas.microsoft.com/office/drawing/2014/chart" uri="{C3380CC4-5D6E-409C-BE32-E72D297353CC}">
              <c16:uniqueId val="{00000000-1966-4FB3-8868-7C0515E81D57}"/>
            </c:ext>
          </c:extLst>
        </c:ser>
        <c:dLbls>
          <c:showLegendKey val="0"/>
          <c:showVal val="0"/>
          <c:showCatName val="0"/>
          <c:showSerName val="0"/>
          <c:showPercent val="0"/>
          <c:showBubbleSize val="0"/>
        </c:dLbls>
        <c:gapWidth val="150"/>
        <c:axId val="199933832"/>
        <c:axId val="19993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54.43</c:v>
                </c:pt>
                <c:pt idx="4">
                  <c:v>50.09</c:v>
                </c:pt>
              </c:numCache>
            </c:numRef>
          </c:val>
          <c:smooth val="0"/>
          <c:extLst>
            <c:ext xmlns:c16="http://schemas.microsoft.com/office/drawing/2014/chart" uri="{C3380CC4-5D6E-409C-BE32-E72D297353CC}">
              <c16:uniqueId val="{00000001-1966-4FB3-8868-7C0515E81D57}"/>
            </c:ext>
          </c:extLst>
        </c:ser>
        <c:dLbls>
          <c:showLegendKey val="0"/>
          <c:showVal val="0"/>
          <c:showCatName val="0"/>
          <c:showSerName val="0"/>
          <c:showPercent val="0"/>
          <c:showBubbleSize val="0"/>
        </c:dLbls>
        <c:marker val="1"/>
        <c:smooth val="0"/>
        <c:axId val="199933832"/>
        <c:axId val="199934224"/>
      </c:lineChart>
      <c:dateAx>
        <c:axId val="199933832"/>
        <c:scaling>
          <c:orientation val="minMax"/>
        </c:scaling>
        <c:delete val="1"/>
        <c:axPos val="b"/>
        <c:numFmt formatCode="&quot;H&quot;yy" sourceLinked="1"/>
        <c:majorTickMark val="none"/>
        <c:minorTickMark val="none"/>
        <c:tickLblPos val="none"/>
        <c:crossAx val="199934224"/>
        <c:crosses val="autoZero"/>
        <c:auto val="1"/>
        <c:lblOffset val="100"/>
        <c:baseTimeUnit val="years"/>
      </c:dateAx>
      <c:valAx>
        <c:axId val="19993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3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69.11</c:v>
                </c:pt>
                <c:pt idx="1">
                  <c:v>68.44</c:v>
                </c:pt>
                <c:pt idx="2">
                  <c:v>68.69</c:v>
                </c:pt>
                <c:pt idx="3">
                  <c:v>69.900000000000006</c:v>
                </c:pt>
                <c:pt idx="4">
                  <c:v>70.2</c:v>
                </c:pt>
              </c:numCache>
            </c:numRef>
          </c:val>
          <c:extLst>
            <c:ext xmlns:c16="http://schemas.microsoft.com/office/drawing/2014/chart" uri="{C3380CC4-5D6E-409C-BE32-E72D297353CC}">
              <c16:uniqueId val="{00000000-9C3C-47AF-A5E2-1C9610FCBC67}"/>
            </c:ext>
          </c:extLst>
        </c:ser>
        <c:dLbls>
          <c:showLegendKey val="0"/>
          <c:showVal val="0"/>
          <c:showCatName val="0"/>
          <c:showSerName val="0"/>
          <c:showPercent val="0"/>
          <c:showBubbleSize val="0"/>
        </c:dLbls>
        <c:gapWidth val="150"/>
        <c:axId val="200347400"/>
        <c:axId val="20034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79.44</c:v>
                </c:pt>
                <c:pt idx="4">
                  <c:v>77.599999999999994</c:v>
                </c:pt>
              </c:numCache>
            </c:numRef>
          </c:val>
          <c:smooth val="0"/>
          <c:extLst>
            <c:ext xmlns:c16="http://schemas.microsoft.com/office/drawing/2014/chart" uri="{C3380CC4-5D6E-409C-BE32-E72D297353CC}">
              <c16:uniqueId val="{00000001-9C3C-47AF-A5E2-1C9610FCBC67}"/>
            </c:ext>
          </c:extLst>
        </c:ser>
        <c:dLbls>
          <c:showLegendKey val="0"/>
          <c:showVal val="0"/>
          <c:showCatName val="0"/>
          <c:showSerName val="0"/>
          <c:showPercent val="0"/>
          <c:showBubbleSize val="0"/>
        </c:dLbls>
        <c:marker val="1"/>
        <c:smooth val="0"/>
        <c:axId val="200347400"/>
        <c:axId val="200347792"/>
      </c:lineChart>
      <c:dateAx>
        <c:axId val="200347400"/>
        <c:scaling>
          <c:orientation val="minMax"/>
        </c:scaling>
        <c:delete val="1"/>
        <c:axPos val="b"/>
        <c:numFmt formatCode="&quot;H&quot;yy" sourceLinked="1"/>
        <c:majorTickMark val="none"/>
        <c:minorTickMark val="none"/>
        <c:tickLblPos val="none"/>
        <c:crossAx val="200347792"/>
        <c:crosses val="autoZero"/>
        <c:auto val="1"/>
        <c:lblOffset val="100"/>
        <c:baseTimeUnit val="years"/>
      </c:dateAx>
      <c:valAx>
        <c:axId val="20034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34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103.34</c:v>
                </c:pt>
                <c:pt idx="1">
                  <c:v>103.49</c:v>
                </c:pt>
                <c:pt idx="2">
                  <c:v>77.63</c:v>
                </c:pt>
                <c:pt idx="3">
                  <c:v>98.3</c:v>
                </c:pt>
                <c:pt idx="4">
                  <c:v>100.25</c:v>
                </c:pt>
              </c:numCache>
            </c:numRef>
          </c:val>
          <c:extLst>
            <c:ext xmlns:c16="http://schemas.microsoft.com/office/drawing/2014/chart" uri="{C3380CC4-5D6E-409C-BE32-E72D297353CC}">
              <c16:uniqueId val="{00000000-ADBD-446E-98D6-5FE4D070813B}"/>
            </c:ext>
          </c:extLst>
        </c:ser>
        <c:dLbls>
          <c:showLegendKey val="0"/>
          <c:showVal val="0"/>
          <c:showCatName val="0"/>
          <c:showSerName val="0"/>
          <c:showPercent val="0"/>
          <c:showBubbleSize val="0"/>
        </c:dLbls>
        <c:gapWidth val="150"/>
        <c:axId val="199554200"/>
        <c:axId val="19955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109.02</c:v>
                </c:pt>
                <c:pt idx="4">
                  <c:v>105.77</c:v>
                </c:pt>
              </c:numCache>
            </c:numRef>
          </c:val>
          <c:smooth val="0"/>
          <c:extLst>
            <c:ext xmlns:c16="http://schemas.microsoft.com/office/drawing/2014/chart" uri="{C3380CC4-5D6E-409C-BE32-E72D297353CC}">
              <c16:uniqueId val="{00000001-ADBD-446E-98D6-5FE4D070813B}"/>
            </c:ext>
          </c:extLst>
        </c:ser>
        <c:dLbls>
          <c:showLegendKey val="0"/>
          <c:showVal val="0"/>
          <c:showCatName val="0"/>
          <c:showSerName val="0"/>
          <c:showPercent val="0"/>
          <c:showBubbleSize val="0"/>
        </c:dLbls>
        <c:marker val="1"/>
        <c:smooth val="0"/>
        <c:axId val="199554200"/>
        <c:axId val="199554584"/>
      </c:lineChart>
      <c:dateAx>
        <c:axId val="199554200"/>
        <c:scaling>
          <c:orientation val="minMax"/>
        </c:scaling>
        <c:delete val="1"/>
        <c:axPos val="b"/>
        <c:numFmt formatCode="&quot;H&quot;yy" sourceLinked="1"/>
        <c:majorTickMark val="none"/>
        <c:minorTickMark val="none"/>
        <c:tickLblPos val="none"/>
        <c:crossAx val="199554584"/>
        <c:crosses val="autoZero"/>
        <c:auto val="1"/>
        <c:lblOffset val="100"/>
        <c:baseTimeUnit val="years"/>
      </c:dateAx>
      <c:valAx>
        <c:axId val="199554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955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57.08</c:v>
                </c:pt>
                <c:pt idx="1">
                  <c:v>50.62</c:v>
                </c:pt>
                <c:pt idx="2">
                  <c:v>52.61</c:v>
                </c:pt>
                <c:pt idx="3">
                  <c:v>35.97</c:v>
                </c:pt>
                <c:pt idx="4">
                  <c:v>38.72</c:v>
                </c:pt>
              </c:numCache>
            </c:numRef>
          </c:val>
          <c:extLst>
            <c:ext xmlns:c16="http://schemas.microsoft.com/office/drawing/2014/chart" uri="{C3380CC4-5D6E-409C-BE32-E72D297353CC}">
              <c16:uniqueId val="{00000000-8CBF-4EA2-9DE6-17DF9AD569CB}"/>
            </c:ext>
          </c:extLst>
        </c:ser>
        <c:dLbls>
          <c:showLegendKey val="0"/>
          <c:showVal val="0"/>
          <c:showCatName val="0"/>
          <c:showSerName val="0"/>
          <c:showPercent val="0"/>
          <c:showBubbleSize val="0"/>
        </c:dLbls>
        <c:gapWidth val="150"/>
        <c:axId val="199598392"/>
        <c:axId val="19960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49.39</c:v>
                </c:pt>
                <c:pt idx="4">
                  <c:v>48.41</c:v>
                </c:pt>
              </c:numCache>
            </c:numRef>
          </c:val>
          <c:smooth val="0"/>
          <c:extLst>
            <c:ext xmlns:c16="http://schemas.microsoft.com/office/drawing/2014/chart" uri="{C3380CC4-5D6E-409C-BE32-E72D297353CC}">
              <c16:uniqueId val="{00000001-8CBF-4EA2-9DE6-17DF9AD569CB}"/>
            </c:ext>
          </c:extLst>
        </c:ser>
        <c:dLbls>
          <c:showLegendKey val="0"/>
          <c:showVal val="0"/>
          <c:showCatName val="0"/>
          <c:showSerName val="0"/>
          <c:showPercent val="0"/>
          <c:showBubbleSize val="0"/>
        </c:dLbls>
        <c:marker val="1"/>
        <c:smooth val="0"/>
        <c:axId val="199598392"/>
        <c:axId val="199600824"/>
      </c:lineChart>
      <c:dateAx>
        <c:axId val="199598392"/>
        <c:scaling>
          <c:orientation val="minMax"/>
        </c:scaling>
        <c:delete val="1"/>
        <c:axPos val="b"/>
        <c:numFmt formatCode="&quot;H&quot;yy" sourceLinked="1"/>
        <c:majorTickMark val="none"/>
        <c:minorTickMark val="none"/>
        <c:tickLblPos val="none"/>
        <c:crossAx val="199600824"/>
        <c:crosses val="autoZero"/>
        <c:auto val="1"/>
        <c:lblOffset val="100"/>
        <c:baseTimeUnit val="years"/>
      </c:dateAx>
      <c:valAx>
        <c:axId val="19960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59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quot;-&quot;">
                  <c:v>3.37</c:v>
                </c:pt>
                <c:pt idx="4">
                  <c:v>0</c:v>
                </c:pt>
              </c:numCache>
            </c:numRef>
          </c:val>
          <c:extLst>
            <c:ext xmlns:c16="http://schemas.microsoft.com/office/drawing/2014/chart" uri="{C3380CC4-5D6E-409C-BE32-E72D297353CC}">
              <c16:uniqueId val="{00000000-ADDF-43EB-B292-40D5B8C624F5}"/>
            </c:ext>
          </c:extLst>
        </c:ser>
        <c:dLbls>
          <c:showLegendKey val="0"/>
          <c:showVal val="0"/>
          <c:showCatName val="0"/>
          <c:showSerName val="0"/>
          <c:showPercent val="0"/>
          <c:showBubbleSize val="0"/>
        </c:dLbls>
        <c:gapWidth val="150"/>
        <c:axId val="199656616"/>
        <c:axId val="11701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18.57</c:v>
                </c:pt>
                <c:pt idx="4">
                  <c:v>18.64</c:v>
                </c:pt>
              </c:numCache>
            </c:numRef>
          </c:val>
          <c:smooth val="0"/>
          <c:extLst>
            <c:ext xmlns:c16="http://schemas.microsoft.com/office/drawing/2014/chart" uri="{C3380CC4-5D6E-409C-BE32-E72D297353CC}">
              <c16:uniqueId val="{00000001-ADDF-43EB-B292-40D5B8C624F5}"/>
            </c:ext>
          </c:extLst>
        </c:ser>
        <c:dLbls>
          <c:showLegendKey val="0"/>
          <c:showVal val="0"/>
          <c:showCatName val="0"/>
          <c:showSerName val="0"/>
          <c:showPercent val="0"/>
          <c:showBubbleSize val="0"/>
        </c:dLbls>
        <c:marker val="1"/>
        <c:smooth val="0"/>
        <c:axId val="199656616"/>
        <c:axId val="117015712"/>
      </c:lineChart>
      <c:dateAx>
        <c:axId val="199656616"/>
        <c:scaling>
          <c:orientation val="minMax"/>
        </c:scaling>
        <c:delete val="1"/>
        <c:axPos val="b"/>
        <c:numFmt formatCode="&quot;H&quot;yy" sourceLinked="1"/>
        <c:majorTickMark val="none"/>
        <c:minorTickMark val="none"/>
        <c:tickLblPos val="none"/>
        <c:crossAx val="117015712"/>
        <c:crosses val="autoZero"/>
        <c:auto val="1"/>
        <c:lblOffset val="100"/>
        <c:baseTimeUnit val="years"/>
      </c:dateAx>
      <c:valAx>
        <c:axId val="1170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56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9E-4A3E-AEC4-45C256C3ED8B}"/>
            </c:ext>
          </c:extLst>
        </c:ser>
        <c:dLbls>
          <c:showLegendKey val="0"/>
          <c:showVal val="0"/>
          <c:showCatName val="0"/>
          <c:showSerName val="0"/>
          <c:showPercent val="0"/>
          <c:showBubbleSize val="0"/>
        </c:dLbls>
        <c:gapWidth val="150"/>
        <c:axId val="117016888"/>
        <c:axId val="1170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11</c:v>
                </c:pt>
                <c:pt idx="4">
                  <c:v>28.03</c:v>
                </c:pt>
              </c:numCache>
            </c:numRef>
          </c:val>
          <c:smooth val="0"/>
          <c:extLst>
            <c:ext xmlns:c16="http://schemas.microsoft.com/office/drawing/2014/chart" uri="{C3380CC4-5D6E-409C-BE32-E72D297353CC}">
              <c16:uniqueId val="{00000001-839E-4A3E-AEC4-45C256C3ED8B}"/>
            </c:ext>
          </c:extLst>
        </c:ser>
        <c:dLbls>
          <c:showLegendKey val="0"/>
          <c:showVal val="0"/>
          <c:showCatName val="0"/>
          <c:showSerName val="0"/>
          <c:showPercent val="0"/>
          <c:showBubbleSize val="0"/>
        </c:dLbls>
        <c:marker val="1"/>
        <c:smooth val="0"/>
        <c:axId val="117016888"/>
        <c:axId val="117017280"/>
      </c:lineChart>
      <c:dateAx>
        <c:axId val="117016888"/>
        <c:scaling>
          <c:orientation val="minMax"/>
        </c:scaling>
        <c:delete val="1"/>
        <c:axPos val="b"/>
        <c:numFmt formatCode="&quot;H&quot;yy" sourceLinked="1"/>
        <c:majorTickMark val="none"/>
        <c:minorTickMark val="none"/>
        <c:tickLblPos val="none"/>
        <c:crossAx val="117017280"/>
        <c:crosses val="autoZero"/>
        <c:auto val="1"/>
        <c:lblOffset val="100"/>
        <c:baseTimeUnit val="years"/>
      </c:dateAx>
      <c:valAx>
        <c:axId val="11701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01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340.89</c:v>
                </c:pt>
                <c:pt idx="1">
                  <c:v>146.74</c:v>
                </c:pt>
                <c:pt idx="2">
                  <c:v>322.64999999999998</c:v>
                </c:pt>
                <c:pt idx="3">
                  <c:v>179.91</c:v>
                </c:pt>
                <c:pt idx="4">
                  <c:v>207</c:v>
                </c:pt>
              </c:numCache>
            </c:numRef>
          </c:val>
          <c:extLst>
            <c:ext xmlns:c16="http://schemas.microsoft.com/office/drawing/2014/chart" uri="{C3380CC4-5D6E-409C-BE32-E72D297353CC}">
              <c16:uniqueId val="{00000000-7C78-4FF2-854F-78AF54B1DD78}"/>
            </c:ext>
          </c:extLst>
        </c:ser>
        <c:dLbls>
          <c:showLegendKey val="0"/>
          <c:showVal val="0"/>
          <c:showCatName val="0"/>
          <c:showSerName val="0"/>
          <c:showPercent val="0"/>
          <c:showBubbleSize val="0"/>
        </c:dLbls>
        <c:gapWidth val="150"/>
        <c:axId val="117020416"/>
        <c:axId val="11702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371.81</c:v>
                </c:pt>
                <c:pt idx="4">
                  <c:v>305.33999999999997</c:v>
                </c:pt>
              </c:numCache>
            </c:numRef>
          </c:val>
          <c:smooth val="0"/>
          <c:extLst>
            <c:ext xmlns:c16="http://schemas.microsoft.com/office/drawing/2014/chart" uri="{C3380CC4-5D6E-409C-BE32-E72D297353CC}">
              <c16:uniqueId val="{00000001-7C78-4FF2-854F-78AF54B1DD78}"/>
            </c:ext>
          </c:extLst>
        </c:ser>
        <c:dLbls>
          <c:showLegendKey val="0"/>
          <c:showVal val="0"/>
          <c:showCatName val="0"/>
          <c:showSerName val="0"/>
          <c:showPercent val="0"/>
          <c:showBubbleSize val="0"/>
        </c:dLbls>
        <c:marker val="1"/>
        <c:smooth val="0"/>
        <c:axId val="117020416"/>
        <c:axId val="117020808"/>
      </c:lineChart>
      <c:dateAx>
        <c:axId val="117020416"/>
        <c:scaling>
          <c:orientation val="minMax"/>
        </c:scaling>
        <c:delete val="1"/>
        <c:axPos val="b"/>
        <c:numFmt formatCode="&quot;H&quot;yy" sourceLinked="1"/>
        <c:majorTickMark val="none"/>
        <c:minorTickMark val="none"/>
        <c:tickLblPos val="none"/>
        <c:crossAx val="117020808"/>
        <c:crosses val="autoZero"/>
        <c:auto val="1"/>
        <c:lblOffset val="100"/>
        <c:baseTimeUnit val="years"/>
      </c:dateAx>
      <c:valAx>
        <c:axId val="117020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0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432.49</c:v>
                </c:pt>
                <c:pt idx="1">
                  <c:v>752.81</c:v>
                </c:pt>
                <c:pt idx="2">
                  <c:v>762.44</c:v>
                </c:pt>
                <c:pt idx="3">
                  <c:v>1243.5999999999999</c:v>
                </c:pt>
                <c:pt idx="4">
                  <c:v>1243.52</c:v>
                </c:pt>
              </c:numCache>
            </c:numRef>
          </c:val>
          <c:extLst>
            <c:ext xmlns:c16="http://schemas.microsoft.com/office/drawing/2014/chart" uri="{C3380CC4-5D6E-409C-BE32-E72D297353CC}">
              <c16:uniqueId val="{00000000-D572-4BFB-B9C8-FAC0E56109A9}"/>
            </c:ext>
          </c:extLst>
        </c:ser>
        <c:dLbls>
          <c:showLegendKey val="0"/>
          <c:showVal val="0"/>
          <c:showCatName val="0"/>
          <c:showSerName val="0"/>
          <c:showPercent val="0"/>
          <c:showBubbleSize val="0"/>
        </c:dLbls>
        <c:gapWidth val="150"/>
        <c:axId val="117020024"/>
        <c:axId val="11701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465.85</c:v>
                </c:pt>
                <c:pt idx="4">
                  <c:v>561.34</c:v>
                </c:pt>
              </c:numCache>
            </c:numRef>
          </c:val>
          <c:smooth val="0"/>
          <c:extLst>
            <c:ext xmlns:c16="http://schemas.microsoft.com/office/drawing/2014/chart" uri="{C3380CC4-5D6E-409C-BE32-E72D297353CC}">
              <c16:uniqueId val="{00000001-D572-4BFB-B9C8-FAC0E56109A9}"/>
            </c:ext>
          </c:extLst>
        </c:ser>
        <c:dLbls>
          <c:showLegendKey val="0"/>
          <c:showVal val="0"/>
          <c:showCatName val="0"/>
          <c:showSerName val="0"/>
          <c:showPercent val="0"/>
          <c:showBubbleSize val="0"/>
        </c:dLbls>
        <c:marker val="1"/>
        <c:smooth val="0"/>
        <c:axId val="117020024"/>
        <c:axId val="117019632"/>
      </c:lineChart>
      <c:dateAx>
        <c:axId val="117020024"/>
        <c:scaling>
          <c:orientation val="minMax"/>
        </c:scaling>
        <c:delete val="1"/>
        <c:axPos val="b"/>
        <c:numFmt formatCode="&quot;H&quot;yy" sourceLinked="1"/>
        <c:majorTickMark val="none"/>
        <c:minorTickMark val="none"/>
        <c:tickLblPos val="none"/>
        <c:crossAx val="117019632"/>
        <c:crosses val="autoZero"/>
        <c:auto val="1"/>
        <c:lblOffset val="100"/>
        <c:baseTimeUnit val="years"/>
      </c:dateAx>
      <c:valAx>
        <c:axId val="117019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702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103.16</c:v>
                </c:pt>
                <c:pt idx="1">
                  <c:v>103.46</c:v>
                </c:pt>
                <c:pt idx="2">
                  <c:v>76.27</c:v>
                </c:pt>
                <c:pt idx="3">
                  <c:v>56.58</c:v>
                </c:pt>
                <c:pt idx="4">
                  <c:v>53.89</c:v>
                </c:pt>
              </c:numCache>
            </c:numRef>
          </c:val>
          <c:extLst>
            <c:ext xmlns:c16="http://schemas.microsoft.com/office/drawing/2014/chart" uri="{C3380CC4-5D6E-409C-BE32-E72D297353CC}">
              <c16:uniqueId val="{00000000-EB17-4585-A159-41CA9908B88B}"/>
            </c:ext>
          </c:extLst>
        </c:ser>
        <c:dLbls>
          <c:showLegendKey val="0"/>
          <c:showVal val="0"/>
          <c:showCatName val="0"/>
          <c:showSerName val="0"/>
          <c:showPercent val="0"/>
          <c:showBubbleSize val="0"/>
        </c:dLbls>
        <c:gapWidth val="150"/>
        <c:axId val="117018456"/>
        <c:axId val="11702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92.39</c:v>
                </c:pt>
                <c:pt idx="4">
                  <c:v>84.82</c:v>
                </c:pt>
              </c:numCache>
            </c:numRef>
          </c:val>
          <c:smooth val="0"/>
          <c:extLst>
            <c:ext xmlns:c16="http://schemas.microsoft.com/office/drawing/2014/chart" uri="{C3380CC4-5D6E-409C-BE32-E72D297353CC}">
              <c16:uniqueId val="{00000001-EB17-4585-A159-41CA9908B88B}"/>
            </c:ext>
          </c:extLst>
        </c:ser>
        <c:dLbls>
          <c:showLegendKey val="0"/>
          <c:showVal val="0"/>
          <c:showCatName val="0"/>
          <c:showSerName val="0"/>
          <c:showPercent val="0"/>
          <c:showBubbleSize val="0"/>
        </c:dLbls>
        <c:marker val="1"/>
        <c:smooth val="0"/>
        <c:axId val="117018456"/>
        <c:axId val="117021984"/>
      </c:lineChart>
      <c:dateAx>
        <c:axId val="117018456"/>
        <c:scaling>
          <c:orientation val="minMax"/>
        </c:scaling>
        <c:delete val="1"/>
        <c:axPos val="b"/>
        <c:numFmt formatCode="&quot;H&quot;yy" sourceLinked="1"/>
        <c:majorTickMark val="none"/>
        <c:minorTickMark val="none"/>
        <c:tickLblPos val="none"/>
        <c:crossAx val="117021984"/>
        <c:crosses val="autoZero"/>
        <c:auto val="1"/>
        <c:lblOffset val="100"/>
        <c:baseTimeUnit val="years"/>
      </c:dateAx>
      <c:valAx>
        <c:axId val="11702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01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153.33000000000001</c:v>
                </c:pt>
                <c:pt idx="1">
                  <c:v>152.88</c:v>
                </c:pt>
                <c:pt idx="2">
                  <c:v>208.25</c:v>
                </c:pt>
                <c:pt idx="3">
                  <c:v>281.56</c:v>
                </c:pt>
                <c:pt idx="4">
                  <c:v>295.49</c:v>
                </c:pt>
              </c:numCache>
            </c:numRef>
          </c:val>
          <c:extLst>
            <c:ext xmlns:c16="http://schemas.microsoft.com/office/drawing/2014/chart" uri="{C3380CC4-5D6E-409C-BE32-E72D297353CC}">
              <c16:uniqueId val="{00000000-79B7-4247-B3D6-0F6698A0C9BD}"/>
            </c:ext>
          </c:extLst>
        </c:ser>
        <c:dLbls>
          <c:showLegendKey val="0"/>
          <c:showVal val="0"/>
          <c:showCatName val="0"/>
          <c:showSerName val="0"/>
          <c:showPercent val="0"/>
          <c:showBubbleSize val="0"/>
        </c:dLbls>
        <c:gapWidth val="150"/>
        <c:axId val="199932264"/>
        <c:axId val="19993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192.98</c:v>
                </c:pt>
                <c:pt idx="4">
                  <c:v>224.82</c:v>
                </c:pt>
              </c:numCache>
            </c:numRef>
          </c:val>
          <c:smooth val="0"/>
          <c:extLst>
            <c:ext xmlns:c16="http://schemas.microsoft.com/office/drawing/2014/chart" uri="{C3380CC4-5D6E-409C-BE32-E72D297353CC}">
              <c16:uniqueId val="{00000001-79B7-4247-B3D6-0F6698A0C9BD}"/>
            </c:ext>
          </c:extLst>
        </c:ser>
        <c:dLbls>
          <c:showLegendKey val="0"/>
          <c:showVal val="0"/>
          <c:showCatName val="0"/>
          <c:showSerName val="0"/>
          <c:showPercent val="0"/>
          <c:showBubbleSize val="0"/>
        </c:dLbls>
        <c:marker val="1"/>
        <c:smooth val="0"/>
        <c:axId val="199932264"/>
        <c:axId val="199932656"/>
      </c:lineChart>
      <c:dateAx>
        <c:axId val="199932264"/>
        <c:scaling>
          <c:orientation val="minMax"/>
        </c:scaling>
        <c:delete val="1"/>
        <c:axPos val="b"/>
        <c:numFmt formatCode="&quot;H&quot;yy" sourceLinked="1"/>
        <c:majorTickMark val="none"/>
        <c:minorTickMark val="none"/>
        <c:tickLblPos val="none"/>
        <c:crossAx val="199932656"/>
        <c:crosses val="autoZero"/>
        <c:auto val="1"/>
        <c:lblOffset val="100"/>
        <c:baseTimeUnit val="years"/>
      </c:dateAx>
      <c:valAx>
        <c:axId val="19993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93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徳之島町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10417</v>
      </c>
      <c r="AM8" s="66"/>
      <c r="AN8" s="66"/>
      <c r="AO8" s="66"/>
      <c r="AP8" s="66"/>
      <c r="AQ8" s="66"/>
      <c r="AR8" s="66"/>
      <c r="AS8" s="66"/>
      <c r="AT8" s="37">
        <f>データ!$S$6</f>
        <v>104.92</v>
      </c>
      <c r="AU8" s="38"/>
      <c r="AV8" s="38"/>
      <c r="AW8" s="38"/>
      <c r="AX8" s="38"/>
      <c r="AY8" s="38"/>
      <c r="AZ8" s="38"/>
      <c r="BA8" s="38"/>
      <c r="BB8" s="55">
        <f>データ!$T$6</f>
        <v>99.29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41.4</v>
      </c>
      <c r="J10" s="38"/>
      <c r="K10" s="38"/>
      <c r="L10" s="38"/>
      <c r="M10" s="38"/>
      <c r="N10" s="38"/>
      <c r="O10" s="65"/>
      <c r="P10" s="55">
        <f>データ!$P$6</f>
        <v>97.23</v>
      </c>
      <c r="Q10" s="55"/>
      <c r="R10" s="55"/>
      <c r="S10" s="55"/>
      <c r="T10" s="55"/>
      <c r="U10" s="55"/>
      <c r="V10" s="55"/>
      <c r="W10" s="66">
        <f>データ!$Q$6</f>
        <v>2860</v>
      </c>
      <c r="X10" s="66"/>
      <c r="Y10" s="66"/>
      <c r="Z10" s="66"/>
      <c r="AA10" s="66"/>
      <c r="AB10" s="66"/>
      <c r="AC10" s="66"/>
      <c r="AD10" s="2"/>
      <c r="AE10" s="2"/>
      <c r="AF10" s="2"/>
      <c r="AG10" s="2"/>
      <c r="AH10" s="2"/>
      <c r="AI10" s="2"/>
      <c r="AJ10" s="2"/>
      <c r="AK10" s="2"/>
      <c r="AL10" s="66">
        <f>データ!$U$6</f>
        <v>9882</v>
      </c>
      <c r="AM10" s="66"/>
      <c r="AN10" s="66"/>
      <c r="AO10" s="66"/>
      <c r="AP10" s="66"/>
      <c r="AQ10" s="66"/>
      <c r="AR10" s="66"/>
      <c r="AS10" s="66"/>
      <c r="AT10" s="37">
        <f>データ!$V$6</f>
        <v>7.55</v>
      </c>
      <c r="AU10" s="38"/>
      <c r="AV10" s="38"/>
      <c r="AW10" s="38"/>
      <c r="AX10" s="38"/>
      <c r="AY10" s="38"/>
      <c r="AZ10" s="38"/>
      <c r="BA10" s="38"/>
      <c r="BB10" s="55">
        <f>データ!$W$6</f>
        <v>1308.8699999999999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A40H1hddgwRvSsTnCB/byQmbQlKTf4B53NhKrtPEHIgA/D+5wjWGAJO+u+/3B9ZrWuOHTlCCPBitlKsE4264yQ==" saltValue="n3Cx5xxMtqQFhcFkHrMoH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465305</v>
      </c>
      <c r="D6" s="20">
        <f t="shared" si="3"/>
        <v>46</v>
      </c>
      <c r="E6" s="20">
        <f t="shared" si="3"/>
        <v>1</v>
      </c>
      <c r="F6" s="20">
        <f t="shared" si="3"/>
        <v>0</v>
      </c>
      <c r="G6" s="20">
        <f t="shared" si="3"/>
        <v>1</v>
      </c>
      <c r="H6" s="20" t="str">
        <f t="shared" si="3"/>
        <v>鹿児島県　徳之島町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41.4</v>
      </c>
      <c r="P6" s="21">
        <f t="shared" si="3"/>
        <v>97.23</v>
      </c>
      <c r="Q6" s="21">
        <f t="shared" si="3"/>
        <v>2860</v>
      </c>
      <c r="R6" s="21">
        <f t="shared" si="3"/>
        <v>10417</v>
      </c>
      <c r="S6" s="21">
        <f t="shared" si="3"/>
        <v>104.92</v>
      </c>
      <c r="T6" s="21">
        <f t="shared" si="3"/>
        <v>99.29</v>
      </c>
      <c r="U6" s="21">
        <f t="shared" si="3"/>
        <v>9882</v>
      </c>
      <c r="V6" s="21">
        <f t="shared" si="3"/>
        <v>7.55</v>
      </c>
      <c r="W6" s="21">
        <f t="shared" si="3"/>
        <v>1308.8699999999999</v>
      </c>
      <c r="X6" s="22">
        <f>IF(X7="",NA(),X7)</f>
        <v>103.34</v>
      </c>
      <c r="Y6" s="22">
        <f t="shared" ref="Y6:AG6" si="4">IF(Y7="",NA(),Y7)</f>
        <v>103.49</v>
      </c>
      <c r="Z6" s="22">
        <f t="shared" si="4"/>
        <v>77.63</v>
      </c>
      <c r="AA6" s="22">
        <f t="shared" si="4"/>
        <v>98.3</v>
      </c>
      <c r="AB6" s="22">
        <f t="shared" si="4"/>
        <v>100.25</v>
      </c>
      <c r="AC6" s="22">
        <f t="shared" si="4"/>
        <v>104.47</v>
      </c>
      <c r="AD6" s="22">
        <f t="shared" si="4"/>
        <v>103.81</v>
      </c>
      <c r="AE6" s="22">
        <f t="shared" si="4"/>
        <v>104.35</v>
      </c>
      <c r="AF6" s="22">
        <f t="shared" si="4"/>
        <v>109.02</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11</v>
      </c>
      <c r="AR6" s="22">
        <f t="shared" si="5"/>
        <v>28.03</v>
      </c>
      <c r="AS6" s="21" t="str">
        <f>IF(AS7="","",IF(AS7="-","【-】","【"&amp;SUBSTITUTE(TEXT(AS7,"#,##0.00"),"-","△")&amp;"】"))</f>
        <v>【1.30】</v>
      </c>
      <c r="AT6" s="22">
        <f>IF(AT7="",NA(),AT7)</f>
        <v>340.89</v>
      </c>
      <c r="AU6" s="22">
        <f t="shared" ref="AU6:BC6" si="6">IF(AU7="",NA(),AU7)</f>
        <v>146.74</v>
      </c>
      <c r="AV6" s="22">
        <f t="shared" si="6"/>
        <v>322.64999999999998</v>
      </c>
      <c r="AW6" s="22">
        <f t="shared" si="6"/>
        <v>179.91</v>
      </c>
      <c r="AX6" s="22">
        <f t="shared" si="6"/>
        <v>207</v>
      </c>
      <c r="AY6" s="22">
        <f t="shared" si="6"/>
        <v>293.23</v>
      </c>
      <c r="AZ6" s="22">
        <f t="shared" si="6"/>
        <v>300.14</v>
      </c>
      <c r="BA6" s="22">
        <f t="shared" si="6"/>
        <v>301.04000000000002</v>
      </c>
      <c r="BB6" s="22">
        <f t="shared" si="6"/>
        <v>371.81</v>
      </c>
      <c r="BC6" s="22">
        <f t="shared" si="6"/>
        <v>305.33999999999997</v>
      </c>
      <c r="BD6" s="21" t="str">
        <f>IF(BD7="","",IF(BD7="-","【-】","【"&amp;SUBSTITUTE(TEXT(BD7,"#,##0.00"),"-","△")&amp;"】"))</f>
        <v>【261.51】</v>
      </c>
      <c r="BE6" s="22">
        <f>IF(BE7="",NA(),BE7)</f>
        <v>432.49</v>
      </c>
      <c r="BF6" s="22">
        <f t="shared" ref="BF6:BN6" si="7">IF(BF7="",NA(),BF7)</f>
        <v>752.81</v>
      </c>
      <c r="BG6" s="22">
        <f t="shared" si="7"/>
        <v>762.44</v>
      </c>
      <c r="BH6" s="22">
        <f t="shared" si="7"/>
        <v>1243.5999999999999</v>
      </c>
      <c r="BI6" s="22">
        <f t="shared" si="7"/>
        <v>1243.52</v>
      </c>
      <c r="BJ6" s="22">
        <f t="shared" si="7"/>
        <v>542.29999999999995</v>
      </c>
      <c r="BK6" s="22">
        <f t="shared" si="7"/>
        <v>566.65</v>
      </c>
      <c r="BL6" s="22">
        <f t="shared" si="7"/>
        <v>551.62</v>
      </c>
      <c r="BM6" s="22">
        <f t="shared" si="7"/>
        <v>465.85</v>
      </c>
      <c r="BN6" s="22">
        <f t="shared" si="7"/>
        <v>561.34</v>
      </c>
      <c r="BO6" s="21" t="str">
        <f>IF(BO7="","",IF(BO7="-","【-】","【"&amp;SUBSTITUTE(TEXT(BO7,"#,##0.00"),"-","△")&amp;"】"))</f>
        <v>【265.16】</v>
      </c>
      <c r="BP6" s="22">
        <f>IF(BP7="",NA(),BP7)</f>
        <v>103.16</v>
      </c>
      <c r="BQ6" s="22">
        <f t="shared" ref="BQ6:BY6" si="8">IF(BQ7="",NA(),BQ7)</f>
        <v>103.46</v>
      </c>
      <c r="BR6" s="22">
        <f t="shared" si="8"/>
        <v>76.27</v>
      </c>
      <c r="BS6" s="22">
        <f t="shared" si="8"/>
        <v>56.58</v>
      </c>
      <c r="BT6" s="22">
        <f t="shared" si="8"/>
        <v>53.89</v>
      </c>
      <c r="BU6" s="22">
        <f t="shared" si="8"/>
        <v>87.51</v>
      </c>
      <c r="BV6" s="22">
        <f t="shared" si="8"/>
        <v>84.77</v>
      </c>
      <c r="BW6" s="22">
        <f t="shared" si="8"/>
        <v>87.11</v>
      </c>
      <c r="BX6" s="22">
        <f t="shared" si="8"/>
        <v>92.39</v>
      </c>
      <c r="BY6" s="22">
        <f t="shared" si="8"/>
        <v>84.82</v>
      </c>
      <c r="BZ6" s="21" t="str">
        <f>IF(BZ7="","",IF(BZ7="-","【-】","【"&amp;SUBSTITUTE(TEXT(BZ7,"#,##0.00"),"-","△")&amp;"】"))</f>
        <v>【102.35】</v>
      </c>
      <c r="CA6" s="22">
        <f>IF(CA7="",NA(),CA7)</f>
        <v>153.33000000000001</v>
      </c>
      <c r="CB6" s="22">
        <f t="shared" ref="CB6:CJ6" si="9">IF(CB7="",NA(),CB7)</f>
        <v>152.88</v>
      </c>
      <c r="CC6" s="22">
        <f t="shared" si="9"/>
        <v>208.25</v>
      </c>
      <c r="CD6" s="22">
        <f t="shared" si="9"/>
        <v>281.56</v>
      </c>
      <c r="CE6" s="22">
        <f t="shared" si="9"/>
        <v>295.49</v>
      </c>
      <c r="CF6" s="22">
        <f t="shared" si="9"/>
        <v>218.42</v>
      </c>
      <c r="CG6" s="22">
        <f t="shared" si="9"/>
        <v>227.27</v>
      </c>
      <c r="CH6" s="22">
        <f t="shared" si="9"/>
        <v>223.98</v>
      </c>
      <c r="CI6" s="22">
        <f t="shared" si="9"/>
        <v>192.98</v>
      </c>
      <c r="CJ6" s="22">
        <f t="shared" si="9"/>
        <v>224.82</v>
      </c>
      <c r="CK6" s="21" t="str">
        <f>IF(CK7="","",IF(CK7="-","【-】","【"&amp;SUBSTITUTE(TEXT(CK7,"#,##0.00"),"-","△")&amp;"】"))</f>
        <v>【167.74】</v>
      </c>
      <c r="CL6" s="22">
        <f>IF(CL7="",NA(),CL7)</f>
        <v>66.489999999999995</v>
      </c>
      <c r="CM6" s="22">
        <f t="shared" ref="CM6:CU6" si="10">IF(CM7="",NA(),CM7)</f>
        <v>68.02</v>
      </c>
      <c r="CN6" s="22">
        <f t="shared" si="10"/>
        <v>66.48</v>
      </c>
      <c r="CO6" s="22">
        <f t="shared" si="10"/>
        <v>70.38</v>
      </c>
      <c r="CP6" s="22">
        <f t="shared" si="10"/>
        <v>69.83</v>
      </c>
      <c r="CQ6" s="22">
        <f t="shared" si="10"/>
        <v>50.24</v>
      </c>
      <c r="CR6" s="22">
        <f t="shared" si="10"/>
        <v>50.29</v>
      </c>
      <c r="CS6" s="22">
        <f t="shared" si="10"/>
        <v>49.64</v>
      </c>
      <c r="CT6" s="22">
        <f t="shared" si="10"/>
        <v>54.43</v>
      </c>
      <c r="CU6" s="22">
        <f t="shared" si="10"/>
        <v>50.09</v>
      </c>
      <c r="CV6" s="21" t="str">
        <f>IF(CV7="","",IF(CV7="-","【-】","【"&amp;SUBSTITUTE(TEXT(CV7,"#,##0.00"),"-","△")&amp;"】"))</f>
        <v>【60.29】</v>
      </c>
      <c r="CW6" s="22">
        <f>IF(CW7="",NA(),CW7)</f>
        <v>69.11</v>
      </c>
      <c r="CX6" s="22">
        <f t="shared" ref="CX6:DF6" si="11">IF(CX7="",NA(),CX7)</f>
        <v>68.44</v>
      </c>
      <c r="CY6" s="22">
        <f t="shared" si="11"/>
        <v>68.69</v>
      </c>
      <c r="CZ6" s="22">
        <f t="shared" si="11"/>
        <v>69.900000000000006</v>
      </c>
      <c r="DA6" s="22">
        <f t="shared" si="11"/>
        <v>70.2</v>
      </c>
      <c r="DB6" s="22">
        <f t="shared" si="11"/>
        <v>78.650000000000006</v>
      </c>
      <c r="DC6" s="22">
        <f t="shared" si="11"/>
        <v>77.73</v>
      </c>
      <c r="DD6" s="22">
        <f t="shared" si="11"/>
        <v>78.09</v>
      </c>
      <c r="DE6" s="22">
        <f t="shared" si="11"/>
        <v>79.44</v>
      </c>
      <c r="DF6" s="22">
        <f t="shared" si="11"/>
        <v>77.599999999999994</v>
      </c>
      <c r="DG6" s="21" t="str">
        <f>IF(DG7="","",IF(DG7="-","【-】","【"&amp;SUBSTITUTE(TEXT(DG7,"#,##0.00"),"-","△")&amp;"】"))</f>
        <v>【90.12】</v>
      </c>
      <c r="DH6" s="22">
        <f>IF(DH7="",NA(),DH7)</f>
        <v>57.08</v>
      </c>
      <c r="DI6" s="22">
        <f t="shared" ref="DI6:DQ6" si="12">IF(DI7="",NA(),DI7)</f>
        <v>50.62</v>
      </c>
      <c r="DJ6" s="22">
        <f t="shared" si="12"/>
        <v>52.61</v>
      </c>
      <c r="DK6" s="22">
        <f t="shared" si="12"/>
        <v>35.97</v>
      </c>
      <c r="DL6" s="22">
        <f t="shared" si="12"/>
        <v>38.72</v>
      </c>
      <c r="DM6" s="22">
        <f t="shared" si="12"/>
        <v>45.14</v>
      </c>
      <c r="DN6" s="22">
        <f t="shared" si="12"/>
        <v>45.85</v>
      </c>
      <c r="DO6" s="22">
        <f t="shared" si="12"/>
        <v>47.31</v>
      </c>
      <c r="DP6" s="22">
        <f t="shared" si="12"/>
        <v>49.39</v>
      </c>
      <c r="DQ6" s="22">
        <f t="shared" si="12"/>
        <v>48.41</v>
      </c>
      <c r="DR6" s="21" t="str">
        <f>IF(DR7="","",IF(DR7="-","【-】","【"&amp;SUBSTITUTE(TEXT(DR7,"#,##0.00"),"-","△")&amp;"】"))</f>
        <v>【50.88】</v>
      </c>
      <c r="DS6" s="21">
        <f>IF(DS7="",NA(),DS7)</f>
        <v>0</v>
      </c>
      <c r="DT6" s="21">
        <f t="shared" ref="DT6:EB6" si="13">IF(DT7="",NA(),DT7)</f>
        <v>0</v>
      </c>
      <c r="DU6" s="21">
        <f t="shared" si="13"/>
        <v>0</v>
      </c>
      <c r="DV6" s="22">
        <f t="shared" si="13"/>
        <v>3.37</v>
      </c>
      <c r="DW6" s="21">
        <f t="shared" si="13"/>
        <v>0</v>
      </c>
      <c r="DX6" s="22">
        <f t="shared" si="13"/>
        <v>13.58</v>
      </c>
      <c r="DY6" s="22">
        <f t="shared" si="13"/>
        <v>14.13</v>
      </c>
      <c r="DZ6" s="22">
        <f t="shared" si="13"/>
        <v>16.77</v>
      </c>
      <c r="EA6" s="22">
        <f t="shared" si="13"/>
        <v>18.57</v>
      </c>
      <c r="EB6" s="22">
        <f t="shared" si="13"/>
        <v>18.64</v>
      </c>
      <c r="EC6" s="21" t="str">
        <f>IF(EC7="","",IF(EC7="-","【-】","【"&amp;SUBSTITUTE(TEXT(EC7,"#,##0.00"),"-","△")&amp;"】"))</f>
        <v>【22.30】</v>
      </c>
      <c r="ED6" s="22">
        <f>IF(ED7="",NA(),ED7)</f>
        <v>3.45</v>
      </c>
      <c r="EE6" s="21">
        <f t="shared" ref="EE6:EM6" si="14">IF(EE7="",NA(),EE7)</f>
        <v>0</v>
      </c>
      <c r="EF6" s="21">
        <f t="shared" si="14"/>
        <v>0</v>
      </c>
      <c r="EG6" s="22">
        <f t="shared" si="14"/>
        <v>6.37</v>
      </c>
      <c r="EH6" s="21">
        <f t="shared" si="14"/>
        <v>0</v>
      </c>
      <c r="EI6" s="22">
        <f t="shared" si="14"/>
        <v>0.44</v>
      </c>
      <c r="EJ6" s="22">
        <f t="shared" si="14"/>
        <v>0.52</v>
      </c>
      <c r="EK6" s="22">
        <f t="shared" si="14"/>
        <v>0.47</v>
      </c>
      <c r="EL6" s="22">
        <f t="shared" si="14"/>
        <v>0.44</v>
      </c>
      <c r="EM6" s="22">
        <f t="shared" si="14"/>
        <v>0.36</v>
      </c>
      <c r="EN6" s="21" t="str">
        <f>IF(EN7="","",IF(EN7="-","【-】","【"&amp;SUBSTITUTE(TEXT(EN7,"#,##0.00"),"-","△")&amp;"】"))</f>
        <v>【0.66】</v>
      </c>
    </row>
    <row r="7" spans="1:144" s="23" customFormat="1">
      <c r="A7" s="15"/>
      <c r="B7" s="24">
        <v>2021</v>
      </c>
      <c r="C7" s="24">
        <v>465305</v>
      </c>
      <c r="D7" s="24">
        <v>46</v>
      </c>
      <c r="E7" s="24">
        <v>1</v>
      </c>
      <c r="F7" s="24">
        <v>0</v>
      </c>
      <c r="G7" s="24">
        <v>1</v>
      </c>
      <c r="H7" s="24" t="s">
        <v>93</v>
      </c>
      <c r="I7" s="24" t="s">
        <v>94</v>
      </c>
      <c r="J7" s="24" t="s">
        <v>95</v>
      </c>
      <c r="K7" s="24" t="s">
        <v>96</v>
      </c>
      <c r="L7" s="24" t="s">
        <v>97</v>
      </c>
      <c r="M7" s="24" t="s">
        <v>98</v>
      </c>
      <c r="N7" s="25" t="s">
        <v>99</v>
      </c>
      <c r="O7" s="25">
        <v>41.4</v>
      </c>
      <c r="P7" s="25">
        <v>97.23</v>
      </c>
      <c r="Q7" s="25">
        <v>2860</v>
      </c>
      <c r="R7" s="25">
        <v>10417</v>
      </c>
      <c r="S7" s="25">
        <v>104.92</v>
      </c>
      <c r="T7" s="25">
        <v>99.29</v>
      </c>
      <c r="U7" s="25">
        <v>9882</v>
      </c>
      <c r="V7" s="25">
        <v>7.55</v>
      </c>
      <c r="W7" s="25">
        <v>1308.8699999999999</v>
      </c>
      <c r="X7" s="25">
        <v>103.34</v>
      </c>
      <c r="Y7" s="25">
        <v>103.49</v>
      </c>
      <c r="Z7" s="25">
        <v>77.63</v>
      </c>
      <c r="AA7" s="25">
        <v>98.3</v>
      </c>
      <c r="AB7" s="25">
        <v>100.25</v>
      </c>
      <c r="AC7" s="25">
        <v>104.47</v>
      </c>
      <c r="AD7" s="25">
        <v>103.81</v>
      </c>
      <c r="AE7" s="25">
        <v>104.35</v>
      </c>
      <c r="AF7" s="25">
        <v>109.02</v>
      </c>
      <c r="AG7" s="25">
        <v>105.77</v>
      </c>
      <c r="AH7" s="25">
        <v>111.39</v>
      </c>
      <c r="AI7" s="25">
        <v>0</v>
      </c>
      <c r="AJ7" s="25">
        <v>0</v>
      </c>
      <c r="AK7" s="25">
        <v>0</v>
      </c>
      <c r="AL7" s="25">
        <v>0</v>
      </c>
      <c r="AM7" s="25">
        <v>0</v>
      </c>
      <c r="AN7" s="25">
        <v>16.399999999999999</v>
      </c>
      <c r="AO7" s="25">
        <v>25.66</v>
      </c>
      <c r="AP7" s="25">
        <v>21.69</v>
      </c>
      <c r="AQ7" s="25">
        <v>11</v>
      </c>
      <c r="AR7" s="25">
        <v>28.03</v>
      </c>
      <c r="AS7" s="25">
        <v>1.3</v>
      </c>
      <c r="AT7" s="25">
        <v>340.89</v>
      </c>
      <c r="AU7" s="25">
        <v>146.74</v>
      </c>
      <c r="AV7" s="25">
        <v>322.64999999999998</v>
      </c>
      <c r="AW7" s="25">
        <v>179.91</v>
      </c>
      <c r="AX7" s="25">
        <v>207</v>
      </c>
      <c r="AY7" s="25">
        <v>293.23</v>
      </c>
      <c r="AZ7" s="25">
        <v>300.14</v>
      </c>
      <c r="BA7" s="25">
        <v>301.04000000000002</v>
      </c>
      <c r="BB7" s="25">
        <v>371.81</v>
      </c>
      <c r="BC7" s="25">
        <v>305.33999999999997</v>
      </c>
      <c r="BD7" s="25">
        <v>261.51</v>
      </c>
      <c r="BE7" s="25">
        <v>432.49</v>
      </c>
      <c r="BF7" s="25">
        <v>752.81</v>
      </c>
      <c r="BG7" s="25">
        <v>762.44</v>
      </c>
      <c r="BH7" s="25">
        <v>1243.5999999999999</v>
      </c>
      <c r="BI7" s="25">
        <v>1243.52</v>
      </c>
      <c r="BJ7" s="25">
        <v>542.29999999999995</v>
      </c>
      <c r="BK7" s="25">
        <v>566.65</v>
      </c>
      <c r="BL7" s="25">
        <v>551.62</v>
      </c>
      <c r="BM7" s="25">
        <v>465.85</v>
      </c>
      <c r="BN7" s="25">
        <v>561.34</v>
      </c>
      <c r="BO7" s="25">
        <v>265.16000000000003</v>
      </c>
      <c r="BP7" s="25">
        <v>103.16</v>
      </c>
      <c r="BQ7" s="25">
        <v>103.46</v>
      </c>
      <c r="BR7" s="25">
        <v>76.27</v>
      </c>
      <c r="BS7" s="25">
        <v>56.58</v>
      </c>
      <c r="BT7" s="25">
        <v>53.89</v>
      </c>
      <c r="BU7" s="25">
        <v>87.51</v>
      </c>
      <c r="BV7" s="25">
        <v>84.77</v>
      </c>
      <c r="BW7" s="25">
        <v>87.11</v>
      </c>
      <c r="BX7" s="25">
        <v>92.39</v>
      </c>
      <c r="BY7" s="25">
        <v>84.82</v>
      </c>
      <c r="BZ7" s="25">
        <v>102.35</v>
      </c>
      <c r="CA7" s="25">
        <v>153.33000000000001</v>
      </c>
      <c r="CB7" s="25">
        <v>152.88</v>
      </c>
      <c r="CC7" s="25">
        <v>208.25</v>
      </c>
      <c r="CD7" s="25">
        <v>281.56</v>
      </c>
      <c r="CE7" s="25">
        <v>295.49</v>
      </c>
      <c r="CF7" s="25">
        <v>218.42</v>
      </c>
      <c r="CG7" s="25">
        <v>227.27</v>
      </c>
      <c r="CH7" s="25">
        <v>223.98</v>
      </c>
      <c r="CI7" s="25">
        <v>192.98</v>
      </c>
      <c r="CJ7" s="25">
        <v>224.82</v>
      </c>
      <c r="CK7" s="25">
        <v>167.74</v>
      </c>
      <c r="CL7" s="25">
        <v>66.489999999999995</v>
      </c>
      <c r="CM7" s="25">
        <v>68.02</v>
      </c>
      <c r="CN7" s="25">
        <v>66.48</v>
      </c>
      <c r="CO7" s="25">
        <v>70.38</v>
      </c>
      <c r="CP7" s="25">
        <v>69.83</v>
      </c>
      <c r="CQ7" s="25">
        <v>50.24</v>
      </c>
      <c r="CR7" s="25">
        <v>50.29</v>
      </c>
      <c r="CS7" s="25">
        <v>49.64</v>
      </c>
      <c r="CT7" s="25">
        <v>54.43</v>
      </c>
      <c r="CU7" s="25">
        <v>50.09</v>
      </c>
      <c r="CV7" s="25">
        <v>60.29</v>
      </c>
      <c r="CW7" s="25">
        <v>69.11</v>
      </c>
      <c r="CX7" s="25">
        <v>68.44</v>
      </c>
      <c r="CY7" s="25">
        <v>68.69</v>
      </c>
      <c r="CZ7" s="25">
        <v>69.900000000000006</v>
      </c>
      <c r="DA7" s="25">
        <v>70.2</v>
      </c>
      <c r="DB7" s="25">
        <v>78.650000000000006</v>
      </c>
      <c r="DC7" s="25">
        <v>77.73</v>
      </c>
      <c r="DD7" s="25">
        <v>78.09</v>
      </c>
      <c r="DE7" s="25">
        <v>79.44</v>
      </c>
      <c r="DF7" s="25">
        <v>77.599999999999994</v>
      </c>
      <c r="DG7" s="25">
        <v>90.12</v>
      </c>
      <c r="DH7" s="25">
        <v>57.08</v>
      </c>
      <c r="DI7" s="25">
        <v>50.62</v>
      </c>
      <c r="DJ7" s="25">
        <v>52.61</v>
      </c>
      <c r="DK7" s="25">
        <v>35.97</v>
      </c>
      <c r="DL7" s="25">
        <v>38.72</v>
      </c>
      <c r="DM7" s="25">
        <v>45.14</v>
      </c>
      <c r="DN7" s="25">
        <v>45.85</v>
      </c>
      <c r="DO7" s="25">
        <v>47.31</v>
      </c>
      <c r="DP7" s="25">
        <v>49.39</v>
      </c>
      <c r="DQ7" s="25">
        <v>48.41</v>
      </c>
      <c r="DR7" s="25">
        <v>50.88</v>
      </c>
      <c r="DS7" s="25">
        <v>0</v>
      </c>
      <c r="DT7" s="25">
        <v>0</v>
      </c>
      <c r="DU7" s="25">
        <v>0</v>
      </c>
      <c r="DV7" s="25">
        <v>3.37</v>
      </c>
      <c r="DW7" s="25">
        <v>0</v>
      </c>
      <c r="DX7" s="25">
        <v>13.58</v>
      </c>
      <c r="DY7" s="25">
        <v>14.13</v>
      </c>
      <c r="DZ7" s="25">
        <v>16.77</v>
      </c>
      <c r="EA7" s="25">
        <v>18.57</v>
      </c>
      <c r="EB7" s="25">
        <v>18.64</v>
      </c>
      <c r="EC7" s="25">
        <v>22.3</v>
      </c>
      <c r="ED7" s="25">
        <v>3.45</v>
      </c>
      <c r="EE7" s="25">
        <v>0</v>
      </c>
      <c r="EF7" s="25">
        <v>0</v>
      </c>
      <c r="EG7" s="25">
        <v>6.37</v>
      </c>
      <c r="EH7" s="25">
        <v>0</v>
      </c>
      <c r="EI7" s="25">
        <v>0.44</v>
      </c>
      <c r="EJ7" s="25">
        <v>0.52</v>
      </c>
      <c r="EK7" s="25">
        <v>0.47</v>
      </c>
      <c r="EL7" s="25">
        <v>0.44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2023-02-06T01:20:13Z</cp:lastPrinted>
  <dcterms:created xsi:type="dcterms:W3CDTF">2022-12-01T01:07:16Z</dcterms:created>
  <dcterms:modified xsi:type="dcterms:W3CDTF">2023-02-06T01:20:17Z</dcterms:modified>
  <cp:category/>
</cp:coreProperties>
</file>