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7 喜界町\"/>
    </mc:Choice>
  </mc:AlternateContent>
  <workbookProtection workbookAlgorithmName="SHA-512" workbookHashValue="EePSCK+pnh1wnooZ7Mf8+ibMs8yjmI2ot+dxc3/EpYUlMT0Q4V1UTIZCzV/21dL0SvigkhEbmE9TWlo8kPr1wA==" workbookSaltValue="Htyly9nbZkPAkEUfxh1NX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<sst xmlns="http://schemas.openxmlformats.org/spreadsheetml/2006/main" count="236" uniqueCount="119">
  <si>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</si>
  <si>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</si>
  <si>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</si>
  <si>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</si>
  <si>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</si>
  <si>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</si>
  <si>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</si>
  <si>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</si>
  <si>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</si>
  <si>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</si>
  <si>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</si>
  <si>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</si>
  <si>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</si>
  <si>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</si>
  <si>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</si>
  <si>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</si>
  <si>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</si>
  <si>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</si>
  <si>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</si>
  <si>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</si>
  <si>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</si>
  <si>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</si>
  <si>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</si>
  <si>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</si>
  <si>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</si>
  <si>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</si>
  <si>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</si>
  <si>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</si>
  <si>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</si>
  <si>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</si>
  <si>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</si>
  <si>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</si>
  <si>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</si>
  <si>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</si>
  <si>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</si>
  <si>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</si>
  <si>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</si>
  <si>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</si>
  <si>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</si>
  <si>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</si>
  <si>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</si>
  <si>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</si>
  <si>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</si>
  <si>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</si>
  <si>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</si>
  <si>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</si>
  <si>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</si>
  <si>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</si>
  <si>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</si>
  <si>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</si>
  <si>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</si>
  <si>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</si>
  <si>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</si>
  <si>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</si>
  <si>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</si>
  <si>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</si>
  <si>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</si>
  <si>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</si>
  <si>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</si>
  <si>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</si>
  <si>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</si>
  <si>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</si>
  <si>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</si>
  <si>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</si>
  <si>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</si>
  <si>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</si>
  <si>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</si>
  <si>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</si>
  <si>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</si>
  <si>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</si>
  <si>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</si>
  <si>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</si>
  <si>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</si>
  <si>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</si>
  <si>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</si>
  <si>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</si>
  <si>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</si>
  <si>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</si>
  <si>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</si>
  <si>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</si>
  <si>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</si>
  <si>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</si>
  <si>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</si>
  <si>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</si>
  <si>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</si>
  <si>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</si>
  <si>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</si>
  <si>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</si>
  <si>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</si>
  <si>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</si>
  <si>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</si>
  <si>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</si>
  <si>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</si>
  <si>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</si>
  <si>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</si>
  <si>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</si>
  <si>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</si>
  <si>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</si>
  <si>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</si>
  <si>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</si>
  <si>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</si>
  <si>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</si>
  <si>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</si>
  <si>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</si>
  <si>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</si>
  <si>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</si>
  <si>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</si>
  <si>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</si>
  <si>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</si>
  <si>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</si>
  <si>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</si>
  <si>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</si>
  <si>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</si>
  <si>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</si>
  <si>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</si>
  <si>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</si>
  <si>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料金収入の増と地方債償還金の減により、前年度よりも黒字となっているが、一般会計繰入金が多くなっている。
④企業債残高対事業規模比率
　H27からは一般会計が全額負担しているため当該数値は表れていない。
⑤経費回収率
　この数年は接続率の上昇により使用料が増収傾向だが、施設の老朽化に伴い修繕費等も増加傾向である。また、将来的には人口減少等や施設の更新により数値の更なる悪化が予想される。
⑥汚水処理原価
　類似団体より数値が下回っており、効率的に処理ができていると思われる。
⑦施設利用率
　水洗化率は向上しているが、処理水量が減少しているため数値が低くなっている。
⑧水洗化率
　戸別訪問等により順調に接続率が向上しており、数値が改善していくものと思われる。</t>
    <phoneticPr fontId="4"/>
  </si>
  <si>
    <t>③管渠改善率
　供用開始(H17)から日が浅いこともあり耐用年数を超えていないため、当該値は0.00%である。</t>
    <phoneticPr fontId="4"/>
  </si>
  <si>
    <t>　公共下水道事業の経営状況は、債務残高は高いものの現状では健全な運営がなされていると考えられる。今後とも、接続率の向上に取り組み使用料の収入増を図り、ストックマネジメント計画を策定することにより計画的で適切な施設の更新を図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</si>
</sst>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14-4ED6-AD61-57F4A36F68F6}"/>
            </c:ext>
          </c:extLst>
        </c:ser>
        <c:dLbls>
          <c:showLegendKey val="0"/>
          <c:showVal val="0"/>
          <c:showCatName val="0"/>
          <c:showSerName val="0"/>
          <c:showPercent val="0"/>
          <c:showBubbleSize val="0"/>
        </c:dLbls>
        <c:gapWidth val="150"/>
        <c:axId val="393600424"/>
        <c:axId val="39704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0.56999999999999995</c:v>
                </c:pt>
                <c:pt idx="2">
                  <c:v>0.1</c:v>
                </c:pt>
                <c:pt idx="3">
                  <c:v>0.32</c:v>
                </c:pt>
                <c:pt idx="4">
                  <c:v>0.1</c:v>
                </c:pt>
              </c:numCache>
            </c:numRef>
          </c:val>
          <c:smooth val="0"/>
          <c:extLst>
            <c:ext xmlns:c16="http://schemas.microsoft.com/office/drawing/2014/chart" uri="{C3380CC4-5D6E-409C-BE32-E72D297353CC}">
              <c16:uniqueId val="{00000001-5514-4ED6-AD61-57F4A36F68F6}"/>
            </c:ext>
          </c:extLst>
        </c:ser>
        <c:dLbls>
          <c:showLegendKey val="0"/>
          <c:showVal val="0"/>
          <c:showCatName val="0"/>
          <c:showSerName val="0"/>
          <c:showPercent val="0"/>
          <c:showBubbleSize val="0"/>
        </c:dLbls>
        <c:marker val="1"/>
        <c:smooth val="0"/>
        <c:axId val="393600424"/>
        <c:axId val="397046408"/>
      </c:lineChart>
      <c:dateAx>
        <c:axId val="393600424"/>
        <c:scaling>
          <c:orientation val="minMax"/>
        </c:scaling>
        <c:delete val="1"/>
        <c:axPos val="b"/>
        <c:numFmt formatCode="&quot;H&quot;yy" sourceLinked="1"/>
        <c:majorTickMark val="none"/>
        <c:minorTickMark val="none"/>
        <c:tickLblPos val="none"/>
        <c:crossAx val="397046408"/>
        <c:crosses val="autoZero"/>
        <c:auto val="1"/>
        <c:lblOffset val="100"/>
        <c:baseTimeUnit val="years"/>
      </c:dateAx>
      <c:valAx>
        <c:axId val="39704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60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38.049999999999997</c:v>
                </c:pt>
                <c:pt idx="1">
                  <c:v>33.36</c:v>
                </c:pt>
                <c:pt idx="2">
                  <c:v>35.86</c:v>
                </c:pt>
                <c:pt idx="3">
                  <c:v>33.229999999999997</c:v>
                </c:pt>
                <c:pt idx="4">
                  <c:v>30.68</c:v>
                </c:pt>
              </c:numCache>
            </c:numRef>
          </c:val>
          <c:extLst>
            <c:ext xmlns:c16="http://schemas.microsoft.com/office/drawing/2014/chart" uri="{C3380CC4-5D6E-409C-BE32-E72D297353CC}">
              <c16:uniqueId val="{00000000-11EA-413D-9E64-E5948703A658}"/>
            </c:ext>
          </c:extLst>
        </c:ser>
        <c:dLbls>
          <c:showLegendKey val="0"/>
          <c:showVal val="0"/>
          <c:showCatName val="0"/>
          <c:showSerName val="0"/>
          <c:showPercent val="0"/>
          <c:showBubbleSize val="0"/>
        </c:dLbls>
        <c:gapWidth val="150"/>
        <c:axId val="537733136"/>
        <c:axId val="53773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41.45</c:v>
                </c:pt>
                <c:pt idx="1">
                  <c:v>36.97</c:v>
                </c:pt>
                <c:pt idx="2">
                  <c:v>49.27</c:v>
                </c:pt>
                <c:pt idx="3">
                  <c:v>49.47</c:v>
                </c:pt>
                <c:pt idx="4">
                  <c:v>48.19</c:v>
                </c:pt>
              </c:numCache>
            </c:numRef>
          </c:val>
          <c:smooth val="0"/>
          <c:extLst>
            <c:ext xmlns:c16="http://schemas.microsoft.com/office/drawing/2014/chart" uri="{C3380CC4-5D6E-409C-BE32-E72D297353CC}">
              <c16:uniqueId val="{00000001-11EA-413D-9E64-E5948703A658}"/>
            </c:ext>
          </c:extLst>
        </c:ser>
        <c:dLbls>
          <c:showLegendKey val="0"/>
          <c:showVal val="0"/>
          <c:showCatName val="0"/>
          <c:showSerName val="0"/>
          <c:showPercent val="0"/>
          <c:showBubbleSize val="0"/>
        </c:dLbls>
        <c:marker val="1"/>
        <c:smooth val="0"/>
        <c:axId val="537733136"/>
        <c:axId val="537733528"/>
      </c:lineChart>
      <c:dateAx>
        <c:axId val="537733136"/>
        <c:scaling>
          <c:orientation val="minMax"/>
        </c:scaling>
        <c:delete val="1"/>
        <c:axPos val="b"/>
        <c:numFmt formatCode="&quot;H&quot;yy" sourceLinked="1"/>
        <c:majorTickMark val="none"/>
        <c:minorTickMark val="none"/>
        <c:tickLblPos val="none"/>
        <c:crossAx val="537733528"/>
        <c:crosses val="autoZero"/>
        <c:auto val="1"/>
        <c:lblOffset val="100"/>
        <c:baseTimeUnit val="years"/>
      </c:dateAx>
      <c:valAx>
        <c:axId val="53773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73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55.49</c:v>
                </c:pt>
                <c:pt idx="1">
                  <c:v>58.02</c:v>
                </c:pt>
                <c:pt idx="2">
                  <c:v>59.21</c:v>
                </c:pt>
                <c:pt idx="3">
                  <c:v>58.08</c:v>
                </c:pt>
                <c:pt idx="4">
                  <c:v>60.36</c:v>
                </c:pt>
              </c:numCache>
            </c:numRef>
          </c:val>
          <c:extLst>
            <c:ext xmlns:c16="http://schemas.microsoft.com/office/drawing/2014/chart" uri="{C3380CC4-5D6E-409C-BE32-E72D297353CC}">
              <c16:uniqueId val="{00000000-CC47-40BC-9D37-B4AF3A46E641}"/>
            </c:ext>
          </c:extLst>
        </c:ser>
        <c:dLbls>
          <c:showLegendKey val="0"/>
          <c:showVal val="0"/>
          <c:showCatName val="0"/>
          <c:showSerName val="0"/>
          <c:showPercent val="0"/>
          <c:showBubbleSize val="0"/>
        </c:dLbls>
        <c:gapWidth val="150"/>
        <c:axId val="537734704"/>
        <c:axId val="53791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64.510000000000005</c:v>
                </c:pt>
                <c:pt idx="1">
                  <c:v>67.12</c:v>
                </c:pt>
                <c:pt idx="2">
                  <c:v>83.16</c:v>
                </c:pt>
                <c:pt idx="3">
                  <c:v>82.06</c:v>
                </c:pt>
                <c:pt idx="4">
                  <c:v>82.26</c:v>
                </c:pt>
              </c:numCache>
            </c:numRef>
          </c:val>
          <c:smooth val="0"/>
          <c:extLst>
            <c:ext xmlns:c16="http://schemas.microsoft.com/office/drawing/2014/chart" uri="{C3380CC4-5D6E-409C-BE32-E72D297353CC}">
              <c16:uniqueId val="{00000001-CC47-40BC-9D37-B4AF3A46E641}"/>
            </c:ext>
          </c:extLst>
        </c:ser>
        <c:dLbls>
          <c:showLegendKey val="0"/>
          <c:showVal val="0"/>
          <c:showCatName val="0"/>
          <c:showSerName val="0"/>
          <c:showPercent val="0"/>
          <c:showBubbleSize val="0"/>
        </c:dLbls>
        <c:marker val="1"/>
        <c:smooth val="0"/>
        <c:axId val="537734704"/>
        <c:axId val="537911440"/>
      </c:lineChart>
      <c:dateAx>
        <c:axId val="537734704"/>
        <c:scaling>
          <c:orientation val="minMax"/>
        </c:scaling>
        <c:delete val="1"/>
        <c:axPos val="b"/>
        <c:numFmt formatCode="&quot;H&quot;yy" sourceLinked="1"/>
        <c:majorTickMark val="none"/>
        <c:minorTickMark val="none"/>
        <c:tickLblPos val="none"/>
        <c:crossAx val="537911440"/>
        <c:crosses val="autoZero"/>
        <c:auto val="1"/>
        <c:lblOffset val="100"/>
        <c:baseTimeUnit val="years"/>
      </c:dateAx>
      <c:valAx>
        <c:axId val="53791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73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100.01</c:v>
                </c:pt>
                <c:pt idx="1">
                  <c:v>100.01</c:v>
                </c:pt>
                <c:pt idx="2">
                  <c:v>100.01</c:v>
                </c:pt>
                <c:pt idx="3">
                  <c:v>100.01</c:v>
                </c:pt>
                <c:pt idx="4">
                  <c:v>110.03</c:v>
                </c:pt>
              </c:numCache>
            </c:numRef>
          </c:val>
          <c:extLst>
            <c:ext xmlns:c16="http://schemas.microsoft.com/office/drawing/2014/chart" uri="{C3380CC4-5D6E-409C-BE32-E72D297353CC}">
              <c16:uniqueId val="{00000000-4006-46A3-888E-42970E4E2759}"/>
            </c:ext>
          </c:extLst>
        </c:ser>
        <c:dLbls>
          <c:showLegendKey val="0"/>
          <c:showVal val="0"/>
          <c:showCatName val="0"/>
          <c:showSerName val="0"/>
          <c:showPercent val="0"/>
          <c:showBubbleSize val="0"/>
        </c:dLbls>
        <c:gapWidth val="150"/>
        <c:axId val="397047584"/>
        <c:axId val="39704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06-46A3-888E-42970E4E2759}"/>
            </c:ext>
          </c:extLst>
        </c:ser>
        <c:dLbls>
          <c:showLegendKey val="0"/>
          <c:showVal val="0"/>
          <c:showCatName val="0"/>
          <c:showSerName val="0"/>
          <c:showPercent val="0"/>
          <c:showBubbleSize val="0"/>
        </c:dLbls>
        <c:marker val="1"/>
        <c:smooth val="0"/>
        <c:axId val="397047584"/>
        <c:axId val="397047976"/>
      </c:lineChart>
      <c:dateAx>
        <c:axId val="397047584"/>
        <c:scaling>
          <c:orientation val="minMax"/>
        </c:scaling>
        <c:delete val="1"/>
        <c:axPos val="b"/>
        <c:numFmt formatCode="&quot;H&quot;yy" sourceLinked="1"/>
        <c:majorTickMark val="none"/>
        <c:minorTickMark val="none"/>
        <c:tickLblPos val="none"/>
        <c:crossAx val="397047976"/>
        <c:crosses val="autoZero"/>
        <c:auto val="1"/>
        <c:lblOffset val="100"/>
        <c:baseTimeUnit val="years"/>
      </c:dateAx>
      <c:valAx>
        <c:axId val="39704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40-4E84-BC5A-832B51578492}"/>
            </c:ext>
          </c:extLst>
        </c:ser>
        <c:dLbls>
          <c:showLegendKey val="0"/>
          <c:showVal val="0"/>
          <c:showCatName val="0"/>
          <c:showSerName val="0"/>
          <c:showPercent val="0"/>
          <c:showBubbleSize val="0"/>
        </c:dLbls>
        <c:gapWidth val="150"/>
        <c:axId val="397049152"/>
        <c:axId val="39704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40-4E84-BC5A-832B51578492}"/>
            </c:ext>
          </c:extLst>
        </c:ser>
        <c:dLbls>
          <c:showLegendKey val="0"/>
          <c:showVal val="0"/>
          <c:showCatName val="0"/>
          <c:showSerName val="0"/>
          <c:showPercent val="0"/>
          <c:showBubbleSize val="0"/>
        </c:dLbls>
        <c:marker val="1"/>
        <c:smooth val="0"/>
        <c:axId val="397049152"/>
        <c:axId val="397049544"/>
      </c:lineChart>
      <c:dateAx>
        <c:axId val="397049152"/>
        <c:scaling>
          <c:orientation val="minMax"/>
        </c:scaling>
        <c:delete val="1"/>
        <c:axPos val="b"/>
        <c:numFmt formatCode="&quot;H&quot;yy" sourceLinked="1"/>
        <c:majorTickMark val="none"/>
        <c:minorTickMark val="none"/>
        <c:tickLblPos val="none"/>
        <c:crossAx val="397049544"/>
        <c:crosses val="autoZero"/>
        <c:auto val="1"/>
        <c:lblOffset val="100"/>
        <c:baseTimeUnit val="years"/>
      </c:dateAx>
      <c:valAx>
        <c:axId val="39704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EE-4566-B7A6-ECCB0FB976F0}"/>
            </c:ext>
          </c:extLst>
        </c:ser>
        <c:dLbls>
          <c:showLegendKey val="0"/>
          <c:showVal val="0"/>
          <c:showCatName val="0"/>
          <c:showSerName val="0"/>
          <c:showPercent val="0"/>
          <c:showBubbleSize val="0"/>
        </c:dLbls>
        <c:gapWidth val="150"/>
        <c:axId val="397090968"/>
        <c:axId val="39709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EE-4566-B7A6-ECCB0FB976F0}"/>
            </c:ext>
          </c:extLst>
        </c:ser>
        <c:dLbls>
          <c:showLegendKey val="0"/>
          <c:showVal val="0"/>
          <c:showCatName val="0"/>
          <c:showSerName val="0"/>
          <c:showPercent val="0"/>
          <c:showBubbleSize val="0"/>
        </c:dLbls>
        <c:marker val="1"/>
        <c:smooth val="0"/>
        <c:axId val="397090968"/>
        <c:axId val="397091360"/>
      </c:lineChart>
      <c:dateAx>
        <c:axId val="397090968"/>
        <c:scaling>
          <c:orientation val="minMax"/>
        </c:scaling>
        <c:delete val="1"/>
        <c:axPos val="b"/>
        <c:numFmt formatCode="&quot;H&quot;yy" sourceLinked="1"/>
        <c:majorTickMark val="none"/>
        <c:minorTickMark val="none"/>
        <c:tickLblPos val="none"/>
        <c:crossAx val="397091360"/>
        <c:crosses val="autoZero"/>
        <c:auto val="1"/>
        <c:lblOffset val="100"/>
        <c:baseTimeUnit val="years"/>
      </c:dateAx>
      <c:valAx>
        <c:axId val="3970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9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1A-440A-9832-0C756F038F0E}"/>
            </c:ext>
          </c:extLst>
        </c:ser>
        <c:dLbls>
          <c:showLegendKey val="0"/>
          <c:showVal val="0"/>
          <c:showCatName val="0"/>
          <c:showSerName val="0"/>
          <c:showPercent val="0"/>
          <c:showBubbleSize val="0"/>
        </c:dLbls>
        <c:gapWidth val="150"/>
        <c:axId val="397092536"/>
        <c:axId val="3970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1A-440A-9832-0C756F038F0E}"/>
            </c:ext>
          </c:extLst>
        </c:ser>
        <c:dLbls>
          <c:showLegendKey val="0"/>
          <c:showVal val="0"/>
          <c:showCatName val="0"/>
          <c:showSerName val="0"/>
          <c:showPercent val="0"/>
          <c:showBubbleSize val="0"/>
        </c:dLbls>
        <c:marker val="1"/>
        <c:smooth val="0"/>
        <c:axId val="397092536"/>
        <c:axId val="397092928"/>
      </c:lineChart>
      <c:dateAx>
        <c:axId val="397092536"/>
        <c:scaling>
          <c:orientation val="minMax"/>
        </c:scaling>
        <c:delete val="1"/>
        <c:axPos val="b"/>
        <c:numFmt formatCode="&quot;H&quot;yy" sourceLinked="1"/>
        <c:majorTickMark val="none"/>
        <c:minorTickMark val="none"/>
        <c:tickLblPos val="none"/>
        <c:crossAx val="397092928"/>
        <c:crosses val="autoZero"/>
        <c:auto val="1"/>
        <c:lblOffset val="100"/>
        <c:baseTimeUnit val="years"/>
      </c:dateAx>
      <c:valAx>
        <c:axId val="3970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9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A9-404F-AF7B-8FECA8E8E4A9}"/>
            </c:ext>
          </c:extLst>
        </c:ser>
        <c:dLbls>
          <c:showLegendKey val="0"/>
          <c:showVal val="0"/>
          <c:showCatName val="0"/>
          <c:showSerName val="0"/>
          <c:showPercent val="0"/>
          <c:showBubbleSize val="0"/>
        </c:dLbls>
        <c:gapWidth val="150"/>
        <c:axId val="397094104"/>
        <c:axId val="39729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A9-404F-AF7B-8FECA8E8E4A9}"/>
            </c:ext>
          </c:extLst>
        </c:ser>
        <c:dLbls>
          <c:showLegendKey val="0"/>
          <c:showVal val="0"/>
          <c:showCatName val="0"/>
          <c:showSerName val="0"/>
          <c:showPercent val="0"/>
          <c:showBubbleSize val="0"/>
        </c:dLbls>
        <c:marker val="1"/>
        <c:smooth val="0"/>
        <c:axId val="397094104"/>
        <c:axId val="397291336"/>
      </c:lineChart>
      <c:dateAx>
        <c:axId val="397094104"/>
        <c:scaling>
          <c:orientation val="minMax"/>
        </c:scaling>
        <c:delete val="1"/>
        <c:axPos val="b"/>
        <c:numFmt formatCode="&quot;H&quot;yy" sourceLinked="1"/>
        <c:majorTickMark val="none"/>
        <c:minorTickMark val="none"/>
        <c:tickLblPos val="none"/>
        <c:crossAx val="397291336"/>
        <c:crosses val="autoZero"/>
        <c:auto val="1"/>
        <c:lblOffset val="100"/>
        <c:baseTimeUnit val="years"/>
      </c:dateAx>
      <c:valAx>
        <c:axId val="39729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9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61-484D-967D-1D31463F0445}"/>
            </c:ext>
          </c:extLst>
        </c:ser>
        <c:dLbls>
          <c:showLegendKey val="0"/>
          <c:showVal val="0"/>
          <c:showCatName val="0"/>
          <c:showSerName val="0"/>
          <c:showPercent val="0"/>
          <c:showBubbleSize val="0"/>
        </c:dLbls>
        <c:gapWidth val="150"/>
        <c:axId val="397292512"/>
        <c:axId val="39729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1217.7</c:v>
                </c:pt>
                <c:pt idx="1">
                  <c:v>1689.65</c:v>
                </c:pt>
                <c:pt idx="2">
                  <c:v>1130.42</c:v>
                </c:pt>
                <c:pt idx="3">
                  <c:v>1245.0999999999999</c:v>
                </c:pt>
                <c:pt idx="4">
                  <c:v>1108.8</c:v>
                </c:pt>
              </c:numCache>
            </c:numRef>
          </c:val>
          <c:smooth val="0"/>
          <c:extLst>
            <c:ext xmlns:c16="http://schemas.microsoft.com/office/drawing/2014/chart" uri="{C3380CC4-5D6E-409C-BE32-E72D297353CC}">
              <c16:uniqueId val="{00000001-9061-484D-967D-1D31463F0445}"/>
            </c:ext>
          </c:extLst>
        </c:ser>
        <c:dLbls>
          <c:showLegendKey val="0"/>
          <c:showVal val="0"/>
          <c:showCatName val="0"/>
          <c:showSerName val="0"/>
          <c:showPercent val="0"/>
          <c:showBubbleSize val="0"/>
        </c:dLbls>
        <c:marker val="1"/>
        <c:smooth val="0"/>
        <c:axId val="397292512"/>
        <c:axId val="397292904"/>
      </c:lineChart>
      <c:dateAx>
        <c:axId val="397292512"/>
        <c:scaling>
          <c:orientation val="minMax"/>
        </c:scaling>
        <c:delete val="1"/>
        <c:axPos val="b"/>
        <c:numFmt formatCode="&quot;H&quot;yy" sourceLinked="1"/>
        <c:majorTickMark val="none"/>
        <c:minorTickMark val="none"/>
        <c:tickLblPos val="none"/>
        <c:crossAx val="397292904"/>
        <c:crosses val="autoZero"/>
        <c:auto val="1"/>
        <c:lblOffset val="100"/>
        <c:baseTimeUnit val="years"/>
      </c:dateAx>
      <c:valAx>
        <c:axId val="39729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2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91.71</c:v>
                </c:pt>
                <c:pt idx="1">
                  <c:v>101.14</c:v>
                </c:pt>
                <c:pt idx="2">
                  <c:v>81</c:v>
                </c:pt>
                <c:pt idx="3">
                  <c:v>84.29</c:v>
                </c:pt>
                <c:pt idx="4">
                  <c:v>85.97</c:v>
                </c:pt>
              </c:numCache>
            </c:numRef>
          </c:val>
          <c:extLst>
            <c:ext xmlns:c16="http://schemas.microsoft.com/office/drawing/2014/chart" uri="{C3380CC4-5D6E-409C-BE32-E72D297353CC}">
              <c16:uniqueId val="{00000000-6C3B-4DF4-99DD-5D273C2388DB}"/>
            </c:ext>
          </c:extLst>
        </c:ser>
        <c:dLbls>
          <c:showLegendKey val="0"/>
          <c:showVal val="0"/>
          <c:showCatName val="0"/>
          <c:showSerName val="0"/>
          <c:showPercent val="0"/>
          <c:showBubbleSize val="0"/>
        </c:dLbls>
        <c:gapWidth val="150"/>
        <c:axId val="397294080"/>
        <c:axId val="397294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66.680000000000007</c:v>
                </c:pt>
                <c:pt idx="1">
                  <c:v>58.12</c:v>
                </c:pt>
                <c:pt idx="2">
                  <c:v>74.17</c:v>
                </c:pt>
                <c:pt idx="3">
                  <c:v>79.77</c:v>
                </c:pt>
                <c:pt idx="4">
                  <c:v>79.63</c:v>
                </c:pt>
              </c:numCache>
            </c:numRef>
          </c:val>
          <c:smooth val="0"/>
          <c:extLst>
            <c:ext xmlns:c16="http://schemas.microsoft.com/office/drawing/2014/chart" uri="{C3380CC4-5D6E-409C-BE32-E72D297353CC}">
              <c16:uniqueId val="{00000001-6C3B-4DF4-99DD-5D273C2388DB}"/>
            </c:ext>
          </c:extLst>
        </c:ser>
        <c:dLbls>
          <c:showLegendKey val="0"/>
          <c:showVal val="0"/>
          <c:showCatName val="0"/>
          <c:showSerName val="0"/>
          <c:showPercent val="0"/>
          <c:showBubbleSize val="0"/>
        </c:dLbls>
        <c:marker val="1"/>
        <c:smooth val="0"/>
        <c:axId val="397294080"/>
        <c:axId val="397294472"/>
      </c:lineChart>
      <c:dateAx>
        <c:axId val="397294080"/>
        <c:scaling>
          <c:orientation val="minMax"/>
        </c:scaling>
        <c:delete val="1"/>
        <c:axPos val="b"/>
        <c:numFmt formatCode="&quot;H&quot;yy" sourceLinked="1"/>
        <c:majorTickMark val="none"/>
        <c:minorTickMark val="none"/>
        <c:tickLblPos val="none"/>
        <c:crossAx val="397294472"/>
        <c:crosses val="autoZero"/>
        <c:auto val="1"/>
        <c:lblOffset val="100"/>
        <c:baseTimeUnit val="years"/>
      </c:dateAx>
      <c:valAx>
        <c:axId val="39729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2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166.35</c:v>
                </c:pt>
                <c:pt idx="1">
                  <c:v>150.02000000000001</c:v>
                </c:pt>
                <c:pt idx="2">
                  <c:v>188.34</c:v>
                </c:pt>
                <c:pt idx="3">
                  <c:v>181.62</c:v>
                </c:pt>
                <c:pt idx="4">
                  <c:v>183.77</c:v>
                </c:pt>
              </c:numCache>
            </c:numRef>
          </c:val>
          <c:extLst>
            <c:ext xmlns:c16="http://schemas.microsoft.com/office/drawing/2014/chart" uri="{C3380CC4-5D6E-409C-BE32-E72D297353CC}">
              <c16:uniqueId val="{00000000-F55B-4A8D-92AB-65566964DC58}"/>
            </c:ext>
          </c:extLst>
        </c:ser>
        <c:dLbls>
          <c:showLegendKey val="0"/>
          <c:showVal val="0"/>
          <c:showCatName val="0"/>
          <c:showSerName val="0"/>
          <c:showPercent val="0"/>
          <c:showBubbleSize val="0"/>
        </c:dLbls>
        <c:gapWidth val="150"/>
        <c:axId val="537731568"/>
        <c:axId val="53773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260.11</c:v>
                </c:pt>
                <c:pt idx="1">
                  <c:v>304.98</c:v>
                </c:pt>
                <c:pt idx="2">
                  <c:v>230.95</c:v>
                </c:pt>
                <c:pt idx="3">
                  <c:v>214.56</c:v>
                </c:pt>
                <c:pt idx="4">
                  <c:v>213.66</c:v>
                </c:pt>
              </c:numCache>
            </c:numRef>
          </c:val>
          <c:smooth val="0"/>
          <c:extLst>
            <c:ext xmlns:c16="http://schemas.microsoft.com/office/drawing/2014/chart" uri="{C3380CC4-5D6E-409C-BE32-E72D297353CC}">
              <c16:uniqueId val="{00000001-F55B-4A8D-92AB-65566964DC58}"/>
            </c:ext>
          </c:extLst>
        </c:ser>
        <c:dLbls>
          <c:showLegendKey val="0"/>
          <c:showVal val="0"/>
          <c:showCatName val="0"/>
          <c:showSerName val="0"/>
          <c:showPercent val="0"/>
          <c:showBubbleSize val="0"/>
        </c:dLbls>
        <c:marker val="1"/>
        <c:smooth val="0"/>
        <c:axId val="537731568"/>
        <c:axId val="537731960"/>
      </c:lineChart>
      <c:dateAx>
        <c:axId val="537731568"/>
        <c:scaling>
          <c:orientation val="minMax"/>
        </c:scaling>
        <c:delete val="1"/>
        <c:axPos val="b"/>
        <c:numFmt formatCode="&quot;H&quot;yy" sourceLinked="1"/>
        <c:majorTickMark val="none"/>
        <c:minorTickMark val="none"/>
        <c:tickLblPos val="none"/>
        <c:crossAx val="537731960"/>
        <c:crosses val="autoZero"/>
        <c:auto val="1"/>
        <c:lblOffset val="100"/>
        <c:baseTimeUnit val="years"/>
      </c:dateAx>
      <c:valAx>
        <c:axId val="53773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73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喜界町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6">
        <f>データ!S6</f>
        <v>6747</v>
      </c>
      <c r="AM8" s="46"/>
      <c r="AN8" s="46"/>
      <c r="AO8" s="46"/>
      <c r="AP8" s="46"/>
      <c r="AQ8" s="46"/>
      <c r="AR8" s="46"/>
      <c r="AS8" s="46"/>
      <c r="AT8" s="45">
        <f>データ!T6</f>
        <v>56.82</v>
      </c>
      <c r="AU8" s="45"/>
      <c r="AV8" s="45"/>
      <c r="AW8" s="45"/>
      <c r="AX8" s="45"/>
      <c r="AY8" s="45"/>
      <c r="AZ8" s="45"/>
      <c r="BA8" s="45"/>
      <c r="BB8" s="45">
        <f>データ!U6</f>
        <v>118.74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47.88</v>
      </c>
      <c r="Q10" s="45"/>
      <c r="R10" s="45"/>
      <c r="S10" s="45"/>
      <c r="T10" s="45"/>
      <c r="U10" s="45"/>
      <c r="V10" s="45"/>
      <c r="W10" s="45">
        <f>データ!Q6</f>
        <v>115.11</v>
      </c>
      <c r="X10" s="45"/>
      <c r="Y10" s="45"/>
      <c r="Z10" s="45"/>
      <c r="AA10" s="45"/>
      <c r="AB10" s="45"/>
      <c r="AC10" s="45"/>
      <c r="AD10" s="46">
        <f>データ!R6</f>
        <v>2990</v>
      </c>
      <c r="AE10" s="46"/>
      <c r="AF10" s="46"/>
      <c r="AG10" s="46"/>
      <c r="AH10" s="46"/>
      <c r="AI10" s="46"/>
      <c r="AJ10" s="46"/>
      <c r="AK10" s="2"/>
      <c r="AL10" s="46">
        <f>データ!V6</f>
        <v>3176</v>
      </c>
      <c r="AM10" s="46"/>
      <c r="AN10" s="46"/>
      <c r="AO10" s="46"/>
      <c r="AP10" s="46"/>
      <c r="AQ10" s="46"/>
      <c r="AR10" s="46"/>
      <c r="AS10" s="46"/>
      <c r="AT10" s="45">
        <f>データ!W6</f>
        <v>1.69</v>
      </c>
      <c r="AU10" s="45"/>
      <c r="AV10" s="45"/>
      <c r="AW10" s="45"/>
      <c r="AX10" s="45"/>
      <c r="AY10" s="45"/>
      <c r="AZ10" s="45"/>
      <c r="BA10" s="45"/>
      <c r="BB10" s="45">
        <f>データ!X6</f>
        <v>1879.29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sBjHvLnd4v/5yRf7msWZzSKchJdbpLz8HN3+OaQQfdBhGIav7+cwLyijYf9fqkw+2wr7Nv8OUdpVWXqGo42+pA==" saltValue="hcuD4dpOaESUm8ke0qt+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465291</v>
      </c>
      <c r="D6" s="19">
        <f t="shared" si="3"/>
        <v>47</v>
      </c>
      <c r="E6" s="19">
        <f t="shared" si="3"/>
        <v>17</v>
      </c>
      <c r="F6" s="19">
        <f t="shared" si="3"/>
        <v>1</v>
      </c>
      <c r="G6" s="19">
        <f t="shared" si="3"/>
        <v>0</v>
      </c>
      <c r="H6" s="19" t="str">
        <f t="shared" si="3"/>
        <v>鹿児島県　喜界町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47.88</v>
      </c>
      <c r="Q6" s="20">
        <f t="shared" si="3"/>
        <v>115.11</v>
      </c>
      <c r="R6" s="20">
        <f t="shared" si="3"/>
        <v>2990</v>
      </c>
      <c r="S6" s="20">
        <f t="shared" si="3"/>
        <v>6747</v>
      </c>
      <c r="T6" s="20">
        <f t="shared" si="3"/>
        <v>56.82</v>
      </c>
      <c r="U6" s="20">
        <f t="shared" si="3"/>
        <v>118.74</v>
      </c>
      <c r="V6" s="20">
        <f t="shared" si="3"/>
        <v>3176</v>
      </c>
      <c r="W6" s="20">
        <f t="shared" si="3"/>
        <v>1.69</v>
      </c>
      <c r="X6" s="20">
        <f t="shared" si="3"/>
        <v>1879.29</v>
      </c>
      <c r="Y6" s="21">
        <f>IF(Y7="",NA(),Y7)</f>
        <v>100.01</v>
      </c>
      <c r="Z6" s="21">
        <f t="shared" ref="Z6:AH6" si="4">IF(Z7="",NA(),Z7)</f>
        <v>100.01</v>
      </c>
      <c r="AA6" s="21">
        <f t="shared" si="4"/>
        <v>100.01</v>
      </c>
      <c r="AB6" s="21">
        <f t="shared" si="4"/>
        <v>100.01</v>
      </c>
      <c r="AC6" s="21">
        <f t="shared" si="4"/>
        <v>110.03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1217.7</v>
      </c>
      <c r="BL6" s="21">
        <f t="shared" si="7"/>
        <v>1689.65</v>
      </c>
      <c r="BM6" s="21">
        <f t="shared" si="7"/>
        <v>1130.42</v>
      </c>
      <c r="BN6" s="21">
        <f t="shared" si="7"/>
        <v>1245.0999999999999</v>
      </c>
      <c r="BO6" s="21">
        <f t="shared" si="7"/>
        <v>1108.8</v>
      </c>
      <c r="BP6" s="20" t="str">
        <f>IF(BP7="","",IF(BP7="-","【-】","【"&amp;SUBSTITUTE(TEXT(BP7,"#,##0.00"),"-","△")&amp;"】"))</f>
        <v>【669.11】</v>
      </c>
      <c r="BQ6" s="21">
        <f>IF(BQ7="",NA(),BQ7)</f>
        <v>91.71</v>
      </c>
      <c r="BR6" s="21">
        <f t="shared" ref="BR6:BZ6" si="8">IF(BR7="",NA(),BR7)</f>
        <v>101.14</v>
      </c>
      <c r="BS6" s="21">
        <f t="shared" si="8"/>
        <v>81</v>
      </c>
      <c r="BT6" s="21">
        <f t="shared" si="8"/>
        <v>84.29</v>
      </c>
      <c r="BU6" s="21">
        <f t="shared" si="8"/>
        <v>85.97</v>
      </c>
      <c r="BV6" s="21">
        <f t="shared" si="8"/>
        <v>66.680000000000007</v>
      </c>
      <c r="BW6" s="21">
        <f t="shared" si="8"/>
        <v>58.12</v>
      </c>
      <c r="BX6" s="21">
        <f t="shared" si="8"/>
        <v>74.17</v>
      </c>
      <c r="BY6" s="21">
        <f t="shared" si="8"/>
        <v>79.77</v>
      </c>
      <c r="BZ6" s="21">
        <f t="shared" si="8"/>
        <v>79.63</v>
      </c>
      <c r="CA6" s="20" t="str">
        <f>IF(CA7="","",IF(CA7="-","【-】","【"&amp;SUBSTITUTE(TEXT(CA7,"#,##0.00"),"-","△")&amp;"】"))</f>
        <v>【99.73】</v>
      </c>
      <c r="CB6" s="21">
        <f>IF(CB7="",NA(),CB7)</f>
        <v>166.35</v>
      </c>
      <c r="CC6" s="21">
        <f t="shared" ref="CC6:CK6" si="9">IF(CC7="",NA(),CC7)</f>
        <v>150.02000000000001</v>
      </c>
      <c r="CD6" s="21">
        <f t="shared" si="9"/>
        <v>188.34</v>
      </c>
      <c r="CE6" s="21">
        <f t="shared" si="9"/>
        <v>181.62</v>
      </c>
      <c r="CF6" s="21">
        <f t="shared" si="9"/>
        <v>183.77</v>
      </c>
      <c r="CG6" s="21">
        <f t="shared" si="9"/>
        <v>260.11</v>
      </c>
      <c r="CH6" s="21">
        <f t="shared" si="9"/>
        <v>304.98</v>
      </c>
      <c r="CI6" s="21">
        <f t="shared" si="9"/>
        <v>230.95</v>
      </c>
      <c r="CJ6" s="21">
        <f t="shared" si="9"/>
        <v>214.56</v>
      </c>
      <c r="CK6" s="21">
        <f t="shared" si="9"/>
        <v>213.66</v>
      </c>
      <c r="CL6" s="20" t="str">
        <f>IF(CL7="","",IF(CL7="-","【-】","【"&amp;SUBSTITUTE(TEXT(CL7,"#,##0.00"),"-","△")&amp;"】"))</f>
        <v>【134.98】</v>
      </c>
      <c r="CM6" s="21">
        <f>IF(CM7="",NA(),CM7)</f>
        <v>38.049999999999997</v>
      </c>
      <c r="CN6" s="21">
        <f t="shared" ref="CN6:CV6" si="10">IF(CN7="",NA(),CN7)</f>
        <v>33.36</v>
      </c>
      <c r="CO6" s="21">
        <f t="shared" si="10"/>
        <v>35.86</v>
      </c>
      <c r="CP6" s="21">
        <f t="shared" si="10"/>
        <v>33.229999999999997</v>
      </c>
      <c r="CQ6" s="21">
        <f t="shared" si="10"/>
        <v>30.68</v>
      </c>
      <c r="CR6" s="21">
        <f t="shared" si="10"/>
        <v>41.45</v>
      </c>
      <c r="CS6" s="21">
        <f t="shared" si="10"/>
        <v>36.97</v>
      </c>
      <c r="CT6" s="21">
        <f t="shared" si="10"/>
        <v>49.27</v>
      </c>
      <c r="CU6" s="21">
        <f t="shared" si="10"/>
        <v>49.47</v>
      </c>
      <c r="CV6" s="21">
        <f t="shared" si="10"/>
        <v>48.19</v>
      </c>
      <c r="CW6" s="20" t="str">
        <f>IF(CW7="","",IF(CW7="-","【-】","【"&amp;SUBSTITUTE(TEXT(CW7,"#,##0.00"),"-","△")&amp;"】"))</f>
        <v>【59.99】</v>
      </c>
      <c r="CX6" s="21">
        <f>IF(CX7="",NA(),CX7)</f>
        <v>55.49</v>
      </c>
      <c r="CY6" s="21">
        <f t="shared" ref="CY6:DG6" si="11">IF(CY7="",NA(),CY7)</f>
        <v>58.02</v>
      </c>
      <c r="CZ6" s="21">
        <f t="shared" si="11"/>
        <v>59.21</v>
      </c>
      <c r="DA6" s="21">
        <f t="shared" si="11"/>
        <v>58.08</v>
      </c>
      <c r="DB6" s="21">
        <f t="shared" si="11"/>
        <v>60.36</v>
      </c>
      <c r="DC6" s="21">
        <f t="shared" si="11"/>
        <v>64.510000000000005</v>
      </c>
      <c r="DD6" s="21">
        <f t="shared" si="11"/>
        <v>67.12</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7.0000000000000007E-2</v>
      </c>
      <c r="EK6" s="21">
        <f t="shared" si="14"/>
        <v>0.56999999999999995</v>
      </c>
      <c r="EL6" s="21">
        <f t="shared" si="14"/>
        <v>0.1</v>
      </c>
      <c r="EM6" s="21">
        <f t="shared" si="14"/>
        <v>0.32</v>
      </c>
      <c r="EN6" s="21">
        <f t="shared" si="14"/>
        <v>0.1</v>
      </c>
      <c r="EO6" s="20" t="str">
        <f>IF(EO7="","",IF(EO7="-","【-】","【"&amp;SUBSTITUTE(TEXT(EO7,"#,##0.00"),"-","△")&amp;"】"))</f>
        <v>【0.24】</v>
      </c>
    </row>
    <row r="7" spans="1:145" s="22" customFormat="1" x14ac:dyDescent="0.15">
      <c r="A7" s="14"/>
      <c r="B7" s="23">
        <v>2021</v>
      </c>
      <c r="C7" s="23">
        <v>465291</v>
      </c>
      <c r="D7" s="23">
        <v>47</v>
      </c>
      <c r="E7" s="23">
        <v>17</v>
      </c>
      <c r="F7" s="23">
        <v>1</v>
      </c>
      <c r="G7" s="23">
        <v>0</v>
      </c>
      <c r="H7" s="23" t="s">
        <v>98</v>
      </c>
      <c r="I7" s="23" t="s">
        <v>99</v>
      </c>
      <c r="J7" s="23" t="s">
        <v>100</v>
      </c>
      <c r="K7" s="23" t="s">
        <v>101</v>
      </c>
      <c r="L7" s="23" t="s">
        <v>102</v>
      </c>
      <c r="M7" s="23" t="s">
        <v>103</v>
      </c>
      <c r="N7" s="24" t="s">
        <v>104</v>
      </c>
      <c r="O7" s="24" t="s">
        <v>105</v>
      </c>
      <c r="P7" s="24">
        <v>47.88</v>
      </c>
      <c r="Q7" s="24">
        <v>115.11</v>
      </c>
      <c r="R7" s="24">
        <v>2990</v>
      </c>
      <c r="S7" s="24">
        <v>6747</v>
      </c>
      <c r="T7" s="24">
        <v>56.82</v>
      </c>
      <c r="U7" s="24">
        <v>118.74</v>
      </c>
      <c r="V7" s="24">
        <v>3176</v>
      </c>
      <c r="W7" s="24">
        <v>1.69</v>
      </c>
      <c r="X7" s="24">
        <v>1879.29</v>
      </c>
      <c r="Y7" s="24">
        <v>100.01</v>
      </c>
      <c r="Z7" s="24">
        <v>100.01</v>
      </c>
      <c r="AA7" s="24">
        <v>100.01</v>
      </c>
      <c r="AB7" s="24">
        <v>100.01</v>
      </c>
      <c r="AC7" s="24">
        <v>110.03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1217.7</v>
      </c>
      <c r="BL7" s="24">
        <v>1689.65</v>
      </c>
      <c r="BM7" s="24">
        <v>1130.42</v>
      </c>
      <c r="BN7" s="24">
        <v>1245.0999999999999</v>
      </c>
      <c r="BO7" s="24">
        <v>1108.8</v>
      </c>
      <c r="BP7" s="24">
        <v>669.11</v>
      </c>
      <c r="BQ7" s="24">
        <v>91.71</v>
      </c>
      <c r="BR7" s="24">
        <v>101.14</v>
      </c>
      <c r="BS7" s="24">
        <v>81</v>
      </c>
      <c r="BT7" s="24">
        <v>84.29</v>
      </c>
      <c r="BU7" s="24">
        <v>85.97</v>
      </c>
      <c r="BV7" s="24">
        <v>66.680000000000007</v>
      </c>
      <c r="BW7" s="24">
        <v>58.12</v>
      </c>
      <c r="BX7" s="24">
        <v>74.17</v>
      </c>
      <c r="BY7" s="24">
        <v>79.77</v>
      </c>
      <c r="BZ7" s="24">
        <v>79.63</v>
      </c>
      <c r="CA7" s="24">
        <v>99.73</v>
      </c>
      <c r="CB7" s="24">
        <v>166.35</v>
      </c>
      <c r="CC7" s="24">
        <v>150.02000000000001</v>
      </c>
      <c r="CD7" s="24">
        <v>188.34</v>
      </c>
      <c r="CE7" s="24">
        <v>181.62</v>
      </c>
      <c r="CF7" s="24">
        <v>183.77</v>
      </c>
      <c r="CG7" s="24">
        <v>260.11</v>
      </c>
      <c r="CH7" s="24">
        <v>304.98</v>
      </c>
      <c r="CI7" s="24">
        <v>230.95</v>
      </c>
      <c r="CJ7" s="24">
        <v>214.56</v>
      </c>
      <c r="CK7" s="24">
        <v>213.66</v>
      </c>
      <c r="CL7" s="24">
        <v>134.97999999999999</v>
      </c>
      <c r="CM7" s="24">
        <v>38.049999999999997</v>
      </c>
      <c r="CN7" s="24">
        <v>33.36</v>
      </c>
      <c r="CO7" s="24">
        <v>35.86</v>
      </c>
      <c r="CP7" s="24">
        <v>33.229999999999997</v>
      </c>
      <c r="CQ7" s="24">
        <v>30.68</v>
      </c>
      <c r="CR7" s="24">
        <v>41.45</v>
      </c>
      <c r="CS7" s="24">
        <v>36.97</v>
      </c>
      <c r="CT7" s="24">
        <v>49.27</v>
      </c>
      <c r="CU7" s="24">
        <v>49.47</v>
      </c>
      <c r="CV7" s="24">
        <v>48.19</v>
      </c>
      <c r="CW7" s="24">
        <v>59.99</v>
      </c>
      <c r="CX7" s="24">
        <v>55.49</v>
      </c>
      <c r="CY7" s="24">
        <v>58.02</v>
      </c>
      <c r="CZ7" s="24">
        <v>59.21</v>
      </c>
      <c r="DA7" s="24">
        <v>58.08</v>
      </c>
      <c r="DB7" s="24">
        <v>60.36</v>
      </c>
      <c r="DC7" s="24">
        <v>64.510000000000005</v>
      </c>
      <c r="DD7" s="24">
        <v>67.12</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7.0000000000000007E-2</v>
      </c>
      <c r="EK7" s="24">
        <v>0.56999999999999995</v>
      </c>
      <c r="EL7" s="24">
        <v>0.1</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2023-02-06T00:42:43Z</cp:lastPrinted>
  <dcterms:created xsi:type="dcterms:W3CDTF">2023-01-12T23:54:41Z</dcterms:created>
  <dcterms:modified xsi:type="dcterms:W3CDTF">2023-02-06T01:18:40Z</dcterms:modified>
  <cp:category/>
</cp:coreProperties>
</file>