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34 宇検村◎\03再提出\"/>
    </mc:Choice>
  </mc:AlternateContent>
  <workbookProtection workbookAlgorithmName="SHA-512" workbookHashValue="wI2k9FoSNPNu+nab6vYNTQjw/G171TowyMcMmVsJZEeKCmv2ZP8J6kGVa1toNlOH9AD+92p2Hy/BShVd11XK7A==" workbookSaltValue="K4I9QMMhBAWArdTeGN3MUQ==" workbookSpinCount="100000" lockStructure="1"/>
  <bookViews>
    <workbookView xWindow="0" yWindow="0" windowWidth="28800" windowHeight="119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 r="AL10" i="4"/>
  <c r="AD10"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<sst xmlns="http://schemas.openxmlformats.org/spreadsheetml/2006/main" count="236" uniqueCount="120">
  <si>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</si>
  <si>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</si>
  <si>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</si>
  <si>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</si>
  <si>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</si>
  <si>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</si>
  <si>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</si>
  <si>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</si>
  <si>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</si>
  <si>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</si>
  <si>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</si>
  <si>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</si>
  <si>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</si>
  <si>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</si>
  <si>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</si>
  <si>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</si>
  <si>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</si>
  <si>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</si>
  <si>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</si>
  <si>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</si>
  <si>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</si>
  <si>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</si>
  <si>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</si>
  <si>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</si>
  <si>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</si>
  <si>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</si>
  <si>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</si>
  <si>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</si>
  <si>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</si>
  <si>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</si>
  <si>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</si>
  <si>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</si>
  <si>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</si>
  <si>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</si>
  <si>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</si>
  <si>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</si>
  <si>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</si>
  <si>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</si>
  <si>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</si>
  <si>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</si>
  <si>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</si>
  <si>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</si>
  <si>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</si>
  <si>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</si>
  <si>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</si>
  <si>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</si>
  <si>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</si>
  <si>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</si>
  <si>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</si>
  <si>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</si>
  <si>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</si>
  <si>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</si>
  <si>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</si>
  <si>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</si>
  <si>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</si>
  <si>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</si>
  <si>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</si>
  <si>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</si>
  <si>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</si>
  <si>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</si>
  <si>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</si>
  <si>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</si>
  <si>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</si>
  <si>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</si>
  <si>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</si>
  <si>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</si>
  <si>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</si>
  <si>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</si>
  <si>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</si>
  <si>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</si>
  <si>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</si>
  <si>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</si>
  <si>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</si>
  <si>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</si>
  <si>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</si>
  <si>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</si>
  <si>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</si>
  <si>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</si>
  <si>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</si>
  <si>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</si>
  <si>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</si>
  <si>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</si>
  <si>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</si>
  <si>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</si>
  <si>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</si>
  <si>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</si>
  <si>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</si>
  <si>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</si>
  <si>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</si>
  <si>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</si>
  <si>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</si>
  <si>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</si>
  <si>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</si>
  <si>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</si>
  <si>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</si>
  <si>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</si>
  <si>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</si>
  <si>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</si>
  <si>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</si>
  <si>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</si>
  <si>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</si>
  <si>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</si>
  <si>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</si>
  <si>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</si>
  <si>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</si>
  <si>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</si>
  <si>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</si>
  <si>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</si>
  <si>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</si>
  <si>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</si>
  <si>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</si>
  <si>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</si>
  <si>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</si>
  <si>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</si>
  <si>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</si>
  <si>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</si>
  <si>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</si>
  <si>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①収益的収支比率について　　　　　　　　　　　　　　　　　　　数値97.15％と100％を下回っており、一般会計からの繰り入れが多く、令和２年度に料金改定を行ったが、段階的な料金改定を行い、その後どのように数値が変わっていくか見ながら更なる料金改定の検討を行う。　　　　　　　　　　　　　　　　　　　　　　　　　　　　　　　　　④</t>
    </r>
    <r>
      <rPr>
        <sz val="11"/>
        <rFont val="ＭＳ ゴシック"/>
        <family val="3"/>
        <charset val="128"/>
      </rPr>
      <t>企業債残高対事業規模比率について</t>
    </r>
    <r>
      <rPr>
        <sz val="11"/>
        <color rgb="FFFF0000"/>
        <rFont val="ＭＳ ゴシック"/>
        <family val="3"/>
        <charset val="128"/>
      </rPr>
      <t>　　　　　　　　　　　　　　</t>
    </r>
    <r>
      <rPr>
        <sz val="11"/>
        <rFont val="ＭＳ ゴシック"/>
        <family val="3"/>
        <charset val="128"/>
      </rPr>
      <t>全国平均、類似団体ともに上回っているが、現在老朽化した施設の更新を行っているためだと考える。</t>
    </r>
    <r>
      <rPr>
        <sz val="11"/>
        <color theme="1"/>
        <rFont val="ＭＳ ゴシック"/>
        <family val="3"/>
        <charset val="128"/>
      </rPr>
      <t>　　　　                                             ⑤経費回収率について　　　　　　　　　　　　　　　　　　　　　令和２年度に料金改定を行い、平均を超える回収率の確保ができた。今後どのように数値が変わっていくか見ながら更なる料金改定の検討を行う。　　　　　　　　　　　　　　　　　　　　　　　　　　　⑥汚水処理原価について　　　　　　　　　　　　　　　　　　　　汚水処理に係る維持管理費を削減することができ、料金改定により収入が増えたため、数値が下がった。今後も人口減少で有収水量は減っていくことが見込まれるため、汚水処理費を削減する努力をしなければならない。　　　　　　　　　　　　　　　　　　　　　　　　　　　　⑦施設利用率について　　　　　　　　　　　　　　　　　　　　　利用率が約50％しかなく、施設の大部分が遊休状態である。人口減少により、新たな接続もほぼ見込めない。　　　　　　　　　　　　　　　　　　　　　　　　　　　⑧水洗化率について　　　　　　　　　　　　　　　　　　　　　　全国平均より下回っている。空き家を利用した公営住宅への改装などで新規接続を増やしてはいるが、人口減少や高齢化が進み、一般宅の新規接続はあまり見込めないと考える</t>
    </r>
    <rPh sb="45" eb="47">
      <t>シタマワ</t>
    </rPh>
    <rPh sb="92" eb="93">
      <t>オコナ</t>
    </rPh>
    <rPh sb="195" eb="197">
      <t>ゼンコク</t>
    </rPh>
    <rPh sb="197" eb="199">
      <t>ヘイキン</t>
    </rPh>
    <rPh sb="200" eb="202">
      <t>ルイジ</t>
    </rPh>
    <rPh sb="202" eb="204">
      <t>ダンタイ</t>
    </rPh>
    <rPh sb="207" eb="209">
      <t>ウワマワ</t>
    </rPh>
    <rPh sb="215" eb="217">
      <t>ゲンザイ</t>
    </rPh>
    <rPh sb="217" eb="220">
      <t>ロウキュウカ</t>
    </rPh>
    <rPh sb="222" eb="224">
      <t>シセツ</t>
    </rPh>
    <rPh sb="225" eb="227">
      <t>コウシン</t>
    </rPh>
    <rPh sb="228" eb="229">
      <t>オコナ</t>
    </rPh>
    <rPh sb="237" eb="238">
      <t>カンガ</t>
    </rPh>
    <rPh sb="341" eb="344">
      <t>カイシュウリツ</t>
    </rPh>
    <rPh sb="345" eb="347">
      <t>カクホ</t>
    </rPh>
    <phoneticPr fontId="4"/>
  </si>
  <si>
    <t>③管渠改善率について　　　　　　　　　　　　　　　　　　　　  法定耐用年数の半分未満の期間しか経っていないため、更新は行っていない。</t>
    <phoneticPr fontId="4"/>
  </si>
  <si>
    <t>管渠以外の施設は老朽化が進み、施設利用率も高いとは言えないため、維持管理費削減も踏まえ、施設のダウンサイジングを含めた施設の更新が必要である。令和２年度に料金改定を行ったことにより、数値の改善がみられることも踏まえいくつか数値の改善がみられるため今後状況を見定めながら経営戦略の改定作業を進めていき経営改善に向けてしっかりと取り組んで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</si>
</sst>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86-4776-8F14-0C50837E5B38}"/>
            </c:ext>
          </c:extLst>
        </c:ser>
        <c:dLbls>
          <c:showLegendKey val="0"/>
          <c:showVal val="0"/>
          <c:showCatName val="0"/>
          <c:showSerName val="0"/>
          <c:showPercent val="0"/>
          <c:showBubbleSize val="0"/>
        </c:dLbls>
        <c:gapWidth val="150"/>
        <c:axId val="305629256"/>
        <c:axId val="30563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286-4776-8F14-0C50837E5B38}"/>
            </c:ext>
          </c:extLst>
        </c:ser>
        <c:dLbls>
          <c:showLegendKey val="0"/>
          <c:showVal val="0"/>
          <c:showCatName val="0"/>
          <c:showSerName val="0"/>
          <c:showPercent val="0"/>
          <c:showBubbleSize val="0"/>
        </c:dLbls>
        <c:marker val="1"/>
        <c:smooth val="0"/>
        <c:axId val="305629256"/>
        <c:axId val="305630432"/>
      </c:lineChart>
      <c:dateAx>
        <c:axId val="305629256"/>
        <c:scaling>
          <c:orientation val="minMax"/>
        </c:scaling>
        <c:delete val="1"/>
        <c:axPos val="b"/>
        <c:numFmt formatCode="&quot;H&quot;yy" sourceLinked="1"/>
        <c:majorTickMark val="none"/>
        <c:minorTickMark val="none"/>
        <c:tickLblPos val="none"/>
        <c:crossAx val="305630432"/>
        <c:crosses val="autoZero"/>
        <c:auto val="1"/>
        <c:lblOffset val="100"/>
        <c:baseTimeUnit val="years"/>
      </c:dateAx>
      <c:valAx>
        <c:axId val="30563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2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66.709999999999994</c:v>
                </c:pt>
                <c:pt idx="1">
                  <c:v>69.89</c:v>
                </c:pt>
                <c:pt idx="2">
                  <c:v>48.07</c:v>
                </c:pt>
                <c:pt idx="3">
                  <c:v>54.97</c:v>
                </c:pt>
                <c:pt idx="4">
                  <c:v>54.97</c:v>
                </c:pt>
              </c:numCache>
            </c:numRef>
          </c:val>
          <c:extLst>
            <c:ext xmlns:c16="http://schemas.microsoft.com/office/drawing/2014/chart" uri="{C3380CC4-5D6E-409C-BE32-E72D297353CC}">
              <c16:uniqueId val="{00000000-980D-4F58-8BCF-61F62AFC221B}"/>
            </c:ext>
          </c:extLst>
        </c:ser>
        <c:dLbls>
          <c:showLegendKey val="0"/>
          <c:showVal val="0"/>
          <c:showCatName val="0"/>
          <c:showSerName val="0"/>
          <c:showPercent val="0"/>
          <c:showBubbleSize val="0"/>
        </c:dLbls>
        <c:gapWidth val="150"/>
        <c:axId val="303799752"/>
        <c:axId val="30335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980D-4F58-8BCF-61F62AFC221B}"/>
            </c:ext>
          </c:extLst>
        </c:ser>
        <c:dLbls>
          <c:showLegendKey val="0"/>
          <c:showVal val="0"/>
          <c:showCatName val="0"/>
          <c:showSerName val="0"/>
          <c:showPercent val="0"/>
          <c:showBubbleSize val="0"/>
        </c:dLbls>
        <c:marker val="1"/>
        <c:smooth val="0"/>
        <c:axId val="303799752"/>
        <c:axId val="303357952"/>
      </c:lineChart>
      <c:dateAx>
        <c:axId val="303799752"/>
        <c:scaling>
          <c:orientation val="minMax"/>
        </c:scaling>
        <c:delete val="1"/>
        <c:axPos val="b"/>
        <c:numFmt formatCode="&quot;H&quot;yy" sourceLinked="1"/>
        <c:majorTickMark val="none"/>
        <c:minorTickMark val="none"/>
        <c:tickLblPos val="none"/>
        <c:crossAx val="303357952"/>
        <c:crosses val="autoZero"/>
        <c:auto val="1"/>
        <c:lblOffset val="100"/>
        <c:baseTimeUnit val="years"/>
      </c:dateAx>
      <c:valAx>
        <c:axId val="30335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79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74.59</c:v>
                </c:pt>
                <c:pt idx="1">
                  <c:v>76.97</c:v>
                </c:pt>
                <c:pt idx="2">
                  <c:v>79.84</c:v>
                </c:pt>
                <c:pt idx="3">
                  <c:v>79.56</c:v>
                </c:pt>
                <c:pt idx="4">
                  <c:v>77.98</c:v>
                </c:pt>
              </c:numCache>
            </c:numRef>
          </c:val>
          <c:extLst>
            <c:ext xmlns:c16="http://schemas.microsoft.com/office/drawing/2014/chart" uri="{C3380CC4-5D6E-409C-BE32-E72D297353CC}">
              <c16:uniqueId val="{00000000-B2DF-4127-A2CB-B88B9FE6DA7E}"/>
            </c:ext>
          </c:extLst>
        </c:ser>
        <c:dLbls>
          <c:showLegendKey val="0"/>
          <c:showVal val="0"/>
          <c:showCatName val="0"/>
          <c:showSerName val="0"/>
          <c:showPercent val="0"/>
          <c:showBubbleSize val="0"/>
        </c:dLbls>
        <c:gapWidth val="150"/>
        <c:axId val="303359128"/>
        <c:axId val="30335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B2DF-4127-A2CB-B88B9FE6DA7E}"/>
            </c:ext>
          </c:extLst>
        </c:ser>
        <c:dLbls>
          <c:showLegendKey val="0"/>
          <c:showVal val="0"/>
          <c:showCatName val="0"/>
          <c:showSerName val="0"/>
          <c:showPercent val="0"/>
          <c:showBubbleSize val="0"/>
        </c:dLbls>
        <c:marker val="1"/>
        <c:smooth val="0"/>
        <c:axId val="303359128"/>
        <c:axId val="303359520"/>
      </c:lineChart>
      <c:dateAx>
        <c:axId val="303359128"/>
        <c:scaling>
          <c:orientation val="minMax"/>
        </c:scaling>
        <c:delete val="1"/>
        <c:axPos val="b"/>
        <c:numFmt formatCode="&quot;H&quot;yy" sourceLinked="1"/>
        <c:majorTickMark val="none"/>
        <c:minorTickMark val="none"/>
        <c:tickLblPos val="none"/>
        <c:crossAx val="303359520"/>
        <c:crosses val="autoZero"/>
        <c:auto val="1"/>
        <c:lblOffset val="100"/>
        <c:baseTimeUnit val="years"/>
      </c:dateAx>
      <c:valAx>
        <c:axId val="30335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5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100.18</c:v>
                </c:pt>
                <c:pt idx="1">
                  <c:v>102.37</c:v>
                </c:pt>
                <c:pt idx="2">
                  <c:v>103.36</c:v>
                </c:pt>
                <c:pt idx="3">
                  <c:v>105.41</c:v>
                </c:pt>
                <c:pt idx="4">
                  <c:v>97.15</c:v>
                </c:pt>
              </c:numCache>
            </c:numRef>
          </c:val>
          <c:extLst>
            <c:ext xmlns:c16="http://schemas.microsoft.com/office/drawing/2014/chart" uri="{C3380CC4-5D6E-409C-BE32-E72D297353CC}">
              <c16:uniqueId val="{00000000-18C1-4B5D-A427-05FCD0AF0839}"/>
            </c:ext>
          </c:extLst>
        </c:ser>
        <c:dLbls>
          <c:showLegendKey val="0"/>
          <c:showVal val="0"/>
          <c:showCatName val="0"/>
          <c:showSerName val="0"/>
          <c:showPercent val="0"/>
          <c:showBubbleSize val="0"/>
        </c:dLbls>
        <c:gapWidth val="150"/>
        <c:axId val="305631608"/>
        <c:axId val="30563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C1-4B5D-A427-05FCD0AF0839}"/>
            </c:ext>
          </c:extLst>
        </c:ser>
        <c:dLbls>
          <c:showLegendKey val="0"/>
          <c:showVal val="0"/>
          <c:showCatName val="0"/>
          <c:showSerName val="0"/>
          <c:showPercent val="0"/>
          <c:showBubbleSize val="0"/>
        </c:dLbls>
        <c:marker val="1"/>
        <c:smooth val="0"/>
        <c:axId val="305631608"/>
        <c:axId val="305631216"/>
      </c:lineChart>
      <c:dateAx>
        <c:axId val="305631608"/>
        <c:scaling>
          <c:orientation val="minMax"/>
        </c:scaling>
        <c:delete val="1"/>
        <c:axPos val="b"/>
        <c:numFmt formatCode="&quot;H&quot;yy" sourceLinked="1"/>
        <c:majorTickMark val="none"/>
        <c:minorTickMark val="none"/>
        <c:tickLblPos val="none"/>
        <c:crossAx val="305631216"/>
        <c:crosses val="autoZero"/>
        <c:auto val="1"/>
        <c:lblOffset val="100"/>
        <c:baseTimeUnit val="years"/>
      </c:dateAx>
      <c:valAx>
        <c:axId val="30563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63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35-4ED9-934C-1E6E920B2C4A}"/>
            </c:ext>
          </c:extLst>
        </c:ser>
        <c:dLbls>
          <c:showLegendKey val="0"/>
          <c:showVal val="0"/>
          <c:showCatName val="0"/>
          <c:showSerName val="0"/>
          <c:showPercent val="0"/>
          <c:showBubbleSize val="0"/>
        </c:dLbls>
        <c:gapWidth val="150"/>
        <c:axId val="301045568"/>
        <c:axId val="30104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35-4ED9-934C-1E6E920B2C4A}"/>
            </c:ext>
          </c:extLst>
        </c:ser>
        <c:dLbls>
          <c:showLegendKey val="0"/>
          <c:showVal val="0"/>
          <c:showCatName val="0"/>
          <c:showSerName val="0"/>
          <c:showPercent val="0"/>
          <c:showBubbleSize val="0"/>
        </c:dLbls>
        <c:marker val="1"/>
        <c:smooth val="0"/>
        <c:axId val="301045568"/>
        <c:axId val="301045176"/>
      </c:lineChart>
      <c:dateAx>
        <c:axId val="301045568"/>
        <c:scaling>
          <c:orientation val="minMax"/>
        </c:scaling>
        <c:delete val="1"/>
        <c:axPos val="b"/>
        <c:numFmt formatCode="&quot;H&quot;yy" sourceLinked="1"/>
        <c:majorTickMark val="none"/>
        <c:minorTickMark val="none"/>
        <c:tickLblPos val="none"/>
        <c:crossAx val="301045176"/>
        <c:crosses val="autoZero"/>
        <c:auto val="1"/>
        <c:lblOffset val="100"/>
        <c:baseTimeUnit val="years"/>
      </c:dateAx>
      <c:valAx>
        <c:axId val="301045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04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00-4240-99A1-F16AC9AF7410}"/>
            </c:ext>
          </c:extLst>
        </c:ser>
        <c:dLbls>
          <c:showLegendKey val="0"/>
          <c:showVal val="0"/>
          <c:showCatName val="0"/>
          <c:showSerName val="0"/>
          <c:showPercent val="0"/>
          <c:showBubbleSize val="0"/>
        </c:dLbls>
        <c:gapWidth val="150"/>
        <c:axId val="301043608"/>
        <c:axId val="23500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00-4240-99A1-F16AC9AF7410}"/>
            </c:ext>
          </c:extLst>
        </c:ser>
        <c:dLbls>
          <c:showLegendKey val="0"/>
          <c:showVal val="0"/>
          <c:showCatName val="0"/>
          <c:showSerName val="0"/>
          <c:showPercent val="0"/>
          <c:showBubbleSize val="0"/>
        </c:dLbls>
        <c:marker val="1"/>
        <c:smooth val="0"/>
        <c:axId val="301043608"/>
        <c:axId val="235001056"/>
      </c:lineChart>
      <c:dateAx>
        <c:axId val="301043608"/>
        <c:scaling>
          <c:orientation val="minMax"/>
        </c:scaling>
        <c:delete val="1"/>
        <c:axPos val="b"/>
        <c:numFmt formatCode="&quot;H&quot;yy" sourceLinked="1"/>
        <c:majorTickMark val="none"/>
        <c:minorTickMark val="none"/>
        <c:tickLblPos val="none"/>
        <c:crossAx val="235001056"/>
        <c:crosses val="autoZero"/>
        <c:auto val="1"/>
        <c:lblOffset val="100"/>
        <c:baseTimeUnit val="years"/>
      </c:dateAx>
      <c:valAx>
        <c:axId val="23500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04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D9-413E-A2F6-64EC81EFDBF2}"/>
            </c:ext>
          </c:extLst>
        </c:ser>
        <c:dLbls>
          <c:showLegendKey val="0"/>
          <c:showVal val="0"/>
          <c:showCatName val="0"/>
          <c:showSerName val="0"/>
          <c:showPercent val="0"/>
          <c:showBubbleSize val="0"/>
        </c:dLbls>
        <c:gapWidth val="150"/>
        <c:axId val="234999880"/>
        <c:axId val="23499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D9-413E-A2F6-64EC81EFDBF2}"/>
            </c:ext>
          </c:extLst>
        </c:ser>
        <c:dLbls>
          <c:showLegendKey val="0"/>
          <c:showVal val="0"/>
          <c:showCatName val="0"/>
          <c:showSerName val="0"/>
          <c:showPercent val="0"/>
          <c:showBubbleSize val="0"/>
        </c:dLbls>
        <c:marker val="1"/>
        <c:smooth val="0"/>
        <c:axId val="234999880"/>
        <c:axId val="234999488"/>
      </c:lineChart>
      <c:dateAx>
        <c:axId val="234999880"/>
        <c:scaling>
          <c:orientation val="minMax"/>
        </c:scaling>
        <c:delete val="1"/>
        <c:axPos val="b"/>
        <c:numFmt formatCode="&quot;H&quot;yy" sourceLinked="1"/>
        <c:majorTickMark val="none"/>
        <c:minorTickMark val="none"/>
        <c:tickLblPos val="none"/>
        <c:crossAx val="234999488"/>
        <c:crosses val="autoZero"/>
        <c:auto val="1"/>
        <c:lblOffset val="100"/>
        <c:baseTimeUnit val="years"/>
      </c:dateAx>
      <c:valAx>
        <c:axId val="2349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99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03-4543-8C78-3F426C71E47B}"/>
            </c:ext>
          </c:extLst>
        </c:ser>
        <c:dLbls>
          <c:showLegendKey val="0"/>
          <c:showVal val="0"/>
          <c:showCatName val="0"/>
          <c:showSerName val="0"/>
          <c:showPercent val="0"/>
          <c:showBubbleSize val="0"/>
        </c:dLbls>
        <c:gapWidth val="150"/>
        <c:axId val="301044000"/>
        <c:axId val="30292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03-4543-8C78-3F426C71E47B}"/>
            </c:ext>
          </c:extLst>
        </c:ser>
        <c:dLbls>
          <c:showLegendKey val="0"/>
          <c:showVal val="0"/>
          <c:showCatName val="0"/>
          <c:showSerName val="0"/>
          <c:showPercent val="0"/>
          <c:showBubbleSize val="0"/>
        </c:dLbls>
        <c:marker val="1"/>
        <c:smooth val="0"/>
        <c:axId val="301044000"/>
        <c:axId val="302928576"/>
      </c:lineChart>
      <c:dateAx>
        <c:axId val="301044000"/>
        <c:scaling>
          <c:orientation val="minMax"/>
        </c:scaling>
        <c:delete val="1"/>
        <c:axPos val="b"/>
        <c:numFmt formatCode="&quot;H&quot;yy" sourceLinked="1"/>
        <c:majorTickMark val="none"/>
        <c:minorTickMark val="none"/>
        <c:tickLblPos val="none"/>
        <c:crossAx val="302928576"/>
        <c:crosses val="autoZero"/>
        <c:auto val="1"/>
        <c:lblOffset val="100"/>
        <c:baseTimeUnit val="years"/>
      </c:dateAx>
      <c:valAx>
        <c:axId val="30292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0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quot;-&quot;">
                  <c:v>957.83</c:v>
                </c:pt>
              </c:numCache>
            </c:numRef>
          </c:val>
          <c:extLst>
            <c:ext xmlns:c16="http://schemas.microsoft.com/office/drawing/2014/chart" uri="{C3380CC4-5D6E-409C-BE32-E72D297353CC}">
              <c16:uniqueId val="{00000000-9506-421B-A443-E37C3C539ABC}"/>
            </c:ext>
          </c:extLst>
        </c:ser>
        <c:dLbls>
          <c:showLegendKey val="0"/>
          <c:showVal val="0"/>
          <c:showCatName val="0"/>
          <c:showSerName val="0"/>
          <c:showPercent val="0"/>
          <c:showBubbleSize val="0"/>
        </c:dLbls>
        <c:gapWidth val="150"/>
        <c:axId val="302925048"/>
        <c:axId val="30292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9506-421B-A443-E37C3C539ABC}"/>
            </c:ext>
          </c:extLst>
        </c:ser>
        <c:dLbls>
          <c:showLegendKey val="0"/>
          <c:showVal val="0"/>
          <c:showCatName val="0"/>
          <c:showSerName val="0"/>
          <c:showPercent val="0"/>
          <c:showBubbleSize val="0"/>
        </c:dLbls>
        <c:marker val="1"/>
        <c:smooth val="0"/>
        <c:axId val="302925048"/>
        <c:axId val="302927400"/>
      </c:lineChart>
      <c:dateAx>
        <c:axId val="302925048"/>
        <c:scaling>
          <c:orientation val="minMax"/>
        </c:scaling>
        <c:delete val="1"/>
        <c:axPos val="b"/>
        <c:numFmt formatCode="&quot;H&quot;yy" sourceLinked="1"/>
        <c:majorTickMark val="none"/>
        <c:minorTickMark val="none"/>
        <c:tickLblPos val="none"/>
        <c:crossAx val="302927400"/>
        <c:crosses val="autoZero"/>
        <c:auto val="1"/>
        <c:lblOffset val="100"/>
        <c:baseTimeUnit val="years"/>
      </c:dateAx>
      <c:valAx>
        <c:axId val="30292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2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36.869999999999997</c:v>
                </c:pt>
                <c:pt idx="1">
                  <c:v>40.85</c:v>
                </c:pt>
                <c:pt idx="2">
                  <c:v>39.21</c:v>
                </c:pt>
                <c:pt idx="3">
                  <c:v>61.92</c:v>
                </c:pt>
                <c:pt idx="4">
                  <c:v>86.07</c:v>
                </c:pt>
              </c:numCache>
            </c:numRef>
          </c:val>
          <c:extLst>
            <c:ext xmlns:c16="http://schemas.microsoft.com/office/drawing/2014/chart" uri="{C3380CC4-5D6E-409C-BE32-E72D297353CC}">
              <c16:uniqueId val="{00000000-19DF-4A54-88FC-EDFD9DED2151}"/>
            </c:ext>
          </c:extLst>
        </c:ser>
        <c:dLbls>
          <c:showLegendKey val="0"/>
          <c:showVal val="0"/>
          <c:showCatName val="0"/>
          <c:showSerName val="0"/>
          <c:showPercent val="0"/>
          <c:showBubbleSize val="0"/>
        </c:dLbls>
        <c:gapWidth val="150"/>
        <c:axId val="303796616"/>
        <c:axId val="30379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19DF-4A54-88FC-EDFD9DED2151}"/>
            </c:ext>
          </c:extLst>
        </c:ser>
        <c:dLbls>
          <c:showLegendKey val="0"/>
          <c:showVal val="0"/>
          <c:showCatName val="0"/>
          <c:showSerName val="0"/>
          <c:showPercent val="0"/>
          <c:showBubbleSize val="0"/>
        </c:dLbls>
        <c:marker val="1"/>
        <c:smooth val="0"/>
        <c:axId val="303796616"/>
        <c:axId val="303797008"/>
      </c:lineChart>
      <c:dateAx>
        <c:axId val="303796616"/>
        <c:scaling>
          <c:orientation val="minMax"/>
        </c:scaling>
        <c:delete val="1"/>
        <c:axPos val="b"/>
        <c:numFmt formatCode="&quot;H&quot;yy" sourceLinked="1"/>
        <c:majorTickMark val="none"/>
        <c:minorTickMark val="none"/>
        <c:tickLblPos val="none"/>
        <c:crossAx val="303797008"/>
        <c:crosses val="autoZero"/>
        <c:auto val="1"/>
        <c:lblOffset val="100"/>
        <c:baseTimeUnit val="years"/>
      </c:dateAx>
      <c:valAx>
        <c:axId val="30379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79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344.19</c:v>
                </c:pt>
                <c:pt idx="1">
                  <c:v>320.16000000000003</c:v>
                </c:pt>
                <c:pt idx="2">
                  <c:v>336.71</c:v>
                </c:pt>
                <c:pt idx="3">
                  <c:v>282.62</c:v>
                </c:pt>
                <c:pt idx="4">
                  <c:v>206.36</c:v>
                </c:pt>
              </c:numCache>
            </c:numRef>
          </c:val>
          <c:extLst>
            <c:ext xmlns:c16="http://schemas.microsoft.com/office/drawing/2014/chart" uri="{C3380CC4-5D6E-409C-BE32-E72D297353CC}">
              <c16:uniqueId val="{00000000-E198-49DC-8353-751E6D5C880D}"/>
            </c:ext>
          </c:extLst>
        </c:ser>
        <c:dLbls>
          <c:showLegendKey val="0"/>
          <c:showVal val="0"/>
          <c:showCatName val="0"/>
          <c:showSerName val="0"/>
          <c:showPercent val="0"/>
          <c:showBubbleSize val="0"/>
        </c:dLbls>
        <c:gapWidth val="150"/>
        <c:axId val="303798184"/>
        <c:axId val="30379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E198-49DC-8353-751E6D5C880D}"/>
            </c:ext>
          </c:extLst>
        </c:ser>
        <c:dLbls>
          <c:showLegendKey val="0"/>
          <c:showVal val="0"/>
          <c:showCatName val="0"/>
          <c:showSerName val="0"/>
          <c:showPercent val="0"/>
          <c:showBubbleSize val="0"/>
        </c:dLbls>
        <c:marker val="1"/>
        <c:smooth val="0"/>
        <c:axId val="303798184"/>
        <c:axId val="303798576"/>
      </c:lineChart>
      <c:dateAx>
        <c:axId val="303798184"/>
        <c:scaling>
          <c:orientation val="minMax"/>
        </c:scaling>
        <c:delete val="1"/>
        <c:axPos val="b"/>
        <c:numFmt formatCode="&quot;H&quot;yy" sourceLinked="1"/>
        <c:majorTickMark val="none"/>
        <c:minorTickMark val="none"/>
        <c:tickLblPos val="none"/>
        <c:crossAx val="303798576"/>
        <c:crosses val="autoZero"/>
        <c:auto val="1"/>
        <c:lblOffset val="100"/>
        <c:baseTimeUnit val="years"/>
      </c:dateAx>
      <c:valAx>
        <c:axId val="30379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79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10" zoomScaleNormal="11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宇検村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1667</v>
      </c>
      <c r="AM8" s="42"/>
      <c r="AN8" s="42"/>
      <c r="AO8" s="42"/>
      <c r="AP8" s="42"/>
      <c r="AQ8" s="42"/>
      <c r="AR8" s="42"/>
      <c r="AS8" s="42"/>
      <c r="AT8" s="35">
        <f>データ!T6</f>
        <v>103.07</v>
      </c>
      <c r="AU8" s="35"/>
      <c r="AV8" s="35"/>
      <c r="AW8" s="35"/>
      <c r="AX8" s="35"/>
      <c r="AY8" s="35"/>
      <c r="AZ8" s="35"/>
      <c r="BA8" s="35"/>
      <c r="BB8" s="35">
        <f>データ!U6</f>
        <v>16.170000000000002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66.53</v>
      </c>
      <c r="Q10" s="35"/>
      <c r="R10" s="35"/>
      <c r="S10" s="35"/>
      <c r="T10" s="35"/>
      <c r="U10" s="35"/>
      <c r="V10" s="35"/>
      <c r="W10" s="35">
        <f>データ!Q6</f>
        <v>100.25</v>
      </c>
      <c r="X10" s="35"/>
      <c r="Y10" s="35"/>
      <c r="Z10" s="35"/>
      <c r="AA10" s="35"/>
      <c r="AB10" s="35"/>
      <c r="AC10" s="35"/>
      <c r="AD10" s="42">
        <f>データ!R6</f>
        <v>3630</v>
      </c>
      <c r="AE10" s="42"/>
      <c r="AF10" s="42"/>
      <c r="AG10" s="42"/>
      <c r="AH10" s="42"/>
      <c r="AI10" s="42"/>
      <c r="AJ10" s="42"/>
      <c r="AK10" s="2"/>
      <c r="AL10" s="42">
        <f>データ!V6</f>
        <v>1099</v>
      </c>
      <c r="AM10" s="42"/>
      <c r="AN10" s="42"/>
      <c r="AO10" s="42"/>
      <c r="AP10" s="42"/>
      <c r="AQ10" s="42"/>
      <c r="AR10" s="42"/>
      <c r="AS10" s="42"/>
      <c r="AT10" s="35">
        <f>データ!W6</f>
        <v>0.15</v>
      </c>
      <c r="AU10" s="35"/>
      <c r="AV10" s="35"/>
      <c r="AW10" s="35"/>
      <c r="AX10" s="35"/>
      <c r="AY10" s="35"/>
      <c r="AZ10" s="35"/>
      <c r="BA10" s="35"/>
      <c r="BB10" s="35">
        <f>データ!X6</f>
        <v>7326.67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ioPWIUYKGdXFxI4BJNvi5MaApKztRailw4L4XaV+AGh57aKCjYqYfdmfsRsukHh3DBAYSs4CXK/ii4XNIttiOw==" saltValue="9QEY2IUEZmKh2lm/SYUK4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465241</v>
      </c>
      <c r="D6" s="19">
        <f t="shared" si="3"/>
        <v>47</v>
      </c>
      <c r="E6" s="19">
        <f t="shared" si="3"/>
        <v>17</v>
      </c>
      <c r="F6" s="19">
        <f t="shared" si="3"/>
        <v>5</v>
      </c>
      <c r="G6" s="19">
        <f t="shared" si="3"/>
        <v>0</v>
      </c>
      <c r="H6" s="19" t="str">
        <f t="shared" si="3"/>
        <v>鹿児島県　宇検村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66.53</v>
      </c>
      <c r="Q6" s="20">
        <f t="shared" si="3"/>
        <v>100.25</v>
      </c>
      <c r="R6" s="20">
        <f t="shared" si="3"/>
        <v>3630</v>
      </c>
      <c r="S6" s="20">
        <f t="shared" si="3"/>
        <v>1667</v>
      </c>
      <c r="T6" s="20">
        <f t="shared" si="3"/>
        <v>103.07</v>
      </c>
      <c r="U6" s="20">
        <f t="shared" si="3"/>
        <v>16.170000000000002</v>
      </c>
      <c r="V6" s="20">
        <f t="shared" si="3"/>
        <v>1099</v>
      </c>
      <c r="W6" s="20">
        <f t="shared" si="3"/>
        <v>0.15</v>
      </c>
      <c r="X6" s="20">
        <f t="shared" si="3"/>
        <v>7326.67</v>
      </c>
      <c r="Y6" s="21">
        <f>IF(Y7="",NA(),Y7)</f>
        <v>100.18</v>
      </c>
      <c r="Z6" s="21">
        <f t="shared" ref="Z6:AH6" si="4">IF(Z7="",NA(),Z7)</f>
        <v>102.37</v>
      </c>
      <c r="AA6" s="21">
        <f t="shared" si="4"/>
        <v>103.36</v>
      </c>
      <c r="AB6" s="21">
        <f t="shared" si="4"/>
        <v>105.41</v>
      </c>
      <c r="AC6" s="21">
        <f t="shared" si="4"/>
        <v>97.15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957.83</v>
      </c>
      <c r="BK6" s="21">
        <f t="shared" si="7"/>
        <v>855.8</v>
      </c>
      <c r="BL6" s="21">
        <f t="shared" si="7"/>
        <v>789.46</v>
      </c>
      <c r="BM6" s="21">
        <f t="shared" si="7"/>
        <v>826.83</v>
      </c>
      <c r="BN6" s="21">
        <f t="shared" si="7"/>
        <v>867.83</v>
      </c>
      <c r="BO6" s="21">
        <f t="shared" si="7"/>
        <v>791.76</v>
      </c>
      <c r="BP6" s="20" t="str">
        <f>IF(BP7="","",IF(BP7="-","【-】","【"&amp;SUBSTITUTE(TEXT(BP7,"#,##0.00"),"-","△")&amp;"】"))</f>
        <v>【786.37】</v>
      </c>
      <c r="BQ6" s="21">
        <f>IF(BQ7="",NA(),BQ7)</f>
        <v>36.869999999999997</v>
      </c>
      <c r="BR6" s="21">
        <f t="shared" ref="BR6:BZ6" si="8">IF(BR7="",NA(),BR7)</f>
        <v>40.85</v>
      </c>
      <c r="BS6" s="21">
        <f t="shared" si="8"/>
        <v>39.21</v>
      </c>
      <c r="BT6" s="21">
        <f t="shared" si="8"/>
        <v>61.92</v>
      </c>
      <c r="BU6" s="21">
        <f t="shared" si="8"/>
        <v>86.07</v>
      </c>
      <c r="BV6" s="21">
        <f t="shared" si="8"/>
        <v>59.8</v>
      </c>
      <c r="BW6" s="21">
        <f t="shared" si="8"/>
        <v>57.77</v>
      </c>
      <c r="BX6" s="21">
        <f t="shared" si="8"/>
        <v>57.31</v>
      </c>
      <c r="BY6" s="21">
        <f t="shared" si="8"/>
        <v>57.08</v>
      </c>
      <c r="BZ6" s="21">
        <f t="shared" si="8"/>
        <v>56.26</v>
      </c>
      <c r="CA6" s="20" t="str">
        <f>IF(CA7="","",IF(CA7="-","【-】","【"&amp;SUBSTITUTE(TEXT(CA7,"#,##0.00"),"-","△")&amp;"】"))</f>
        <v>【60.65】</v>
      </c>
      <c r="CB6" s="21">
        <f>IF(CB7="",NA(),CB7)</f>
        <v>344.19</v>
      </c>
      <c r="CC6" s="21">
        <f t="shared" ref="CC6:CK6" si="9">IF(CC7="",NA(),CC7)</f>
        <v>320.16000000000003</v>
      </c>
      <c r="CD6" s="21">
        <f t="shared" si="9"/>
        <v>336.71</v>
      </c>
      <c r="CE6" s="21">
        <f t="shared" si="9"/>
        <v>282.62</v>
      </c>
      <c r="CF6" s="21">
        <f t="shared" si="9"/>
        <v>206.36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66.709999999999994</v>
      </c>
      <c r="CN6" s="21">
        <f t="shared" ref="CN6:CV6" si="10">IF(CN7="",NA(),CN7)</f>
        <v>69.89</v>
      </c>
      <c r="CO6" s="21">
        <f t="shared" si="10"/>
        <v>48.07</v>
      </c>
      <c r="CP6" s="21">
        <f t="shared" si="10"/>
        <v>54.97</v>
      </c>
      <c r="CQ6" s="21">
        <f t="shared" si="10"/>
        <v>54.97</v>
      </c>
      <c r="CR6" s="21">
        <f t="shared" si="10"/>
        <v>51.75</v>
      </c>
      <c r="CS6" s="21">
        <f t="shared" si="10"/>
        <v>50.68</v>
      </c>
      <c r="CT6" s="21">
        <f t="shared" si="10"/>
        <v>50.14</v>
      </c>
      <c r="CU6" s="21">
        <f t="shared" si="10"/>
        <v>54.83</v>
      </c>
      <c r="CV6" s="21">
        <f t="shared" si="10"/>
        <v>66.53</v>
      </c>
      <c r="CW6" s="20" t="str">
        <f>IF(CW7="","",IF(CW7="-","【-】","【"&amp;SUBSTITUTE(TEXT(CW7,"#,##0.00"),"-","△")&amp;"】"))</f>
        <v>【61.14】</v>
      </c>
      <c r="CX6" s="21">
        <f>IF(CX7="",NA(),CX7)</f>
        <v>74.59</v>
      </c>
      <c r="CY6" s="21">
        <f t="shared" ref="CY6:DG6" si="11">IF(CY7="",NA(),CY7)</f>
        <v>76.97</v>
      </c>
      <c r="CZ6" s="21">
        <f t="shared" si="11"/>
        <v>79.84</v>
      </c>
      <c r="DA6" s="21">
        <f t="shared" si="11"/>
        <v>79.56</v>
      </c>
      <c r="DB6" s="21">
        <f t="shared" si="11"/>
        <v>77.98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465241</v>
      </c>
      <c r="D7" s="23">
        <v>47</v>
      </c>
      <c r="E7" s="23">
        <v>17</v>
      </c>
      <c r="F7" s="23">
        <v>5</v>
      </c>
      <c r="G7" s="23">
        <v>0</v>
      </c>
      <c r="H7" s="23" t="s">
        <v>98</v>
      </c>
      <c r="I7" s="23" t="s">
        <v>99</v>
      </c>
      <c r="J7" s="23" t="s">
        <v>100</v>
      </c>
      <c r="K7" s="23" t="s">
        <v>101</v>
      </c>
      <c r="L7" s="23" t="s">
        <v>102</v>
      </c>
      <c r="M7" s="23" t="s">
        <v>103</v>
      </c>
      <c r="N7" s="24" t="s">
        <v>104</v>
      </c>
      <c r="O7" s="24" t="s">
        <v>105</v>
      </c>
      <c r="P7" s="24">
        <v>66.53</v>
      </c>
      <c r="Q7" s="24">
        <v>100.25</v>
      </c>
      <c r="R7" s="24">
        <v>3630</v>
      </c>
      <c r="S7" s="24">
        <v>1667</v>
      </c>
      <c r="T7" s="24">
        <v>103.07</v>
      </c>
      <c r="U7" s="24">
        <v>16.170000000000002</v>
      </c>
      <c r="V7" s="24">
        <v>1099</v>
      </c>
      <c r="W7" s="24">
        <v>0.15</v>
      </c>
      <c r="X7" s="24">
        <v>7326.67</v>
      </c>
      <c r="Y7" s="24">
        <v>100.18</v>
      </c>
      <c r="Z7" s="24">
        <v>102.37</v>
      </c>
      <c r="AA7" s="24">
        <v>103.36</v>
      </c>
      <c r="AB7" s="24">
        <v>105.41</v>
      </c>
      <c r="AC7" s="24">
        <v>97.15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957.83</v>
      </c>
      <c r="BK7" s="24">
        <v>855.8</v>
      </c>
      <c r="BL7" s="24">
        <v>789.46</v>
      </c>
      <c r="BM7" s="24">
        <v>826.83</v>
      </c>
      <c r="BN7" s="24">
        <v>867.83</v>
      </c>
      <c r="BO7" s="24">
        <v>791.76</v>
      </c>
      <c r="BP7" s="24">
        <v>786.37</v>
      </c>
      <c r="BQ7" s="24">
        <v>36.869999999999997</v>
      </c>
      <c r="BR7" s="24">
        <v>40.85</v>
      </c>
      <c r="BS7" s="24">
        <v>39.21</v>
      </c>
      <c r="BT7" s="24">
        <v>61.92</v>
      </c>
      <c r="BU7" s="24">
        <v>86.07</v>
      </c>
      <c r="BV7" s="24">
        <v>59.8</v>
      </c>
      <c r="BW7" s="24">
        <v>57.77</v>
      </c>
      <c r="BX7" s="24">
        <v>57.31</v>
      </c>
      <c r="BY7" s="24">
        <v>57.08</v>
      </c>
      <c r="BZ7" s="24">
        <v>56.26</v>
      </c>
      <c r="CA7" s="24">
        <v>60.65</v>
      </c>
      <c r="CB7" s="24">
        <v>344.19</v>
      </c>
      <c r="CC7" s="24">
        <v>320.16000000000003</v>
      </c>
      <c r="CD7" s="24">
        <v>336.71</v>
      </c>
      <c r="CE7" s="24">
        <v>282.62</v>
      </c>
      <c r="CF7" s="24">
        <v>206.36</v>
      </c>
      <c r="CG7" s="24">
        <v>263.76</v>
      </c>
      <c r="CH7" s="24">
        <v>274.35000000000002</v>
      </c>
      <c r="CI7" s="24">
        <v>273.52</v>
      </c>
      <c r="CJ7" s="24">
        <v>274.99</v>
      </c>
      <c r="CK7" s="24">
        <v>282.08999999999997</v>
      </c>
      <c r="CL7" s="24">
        <v>256.97000000000003</v>
      </c>
      <c r="CM7" s="24">
        <v>66.709999999999994</v>
      </c>
      <c r="CN7" s="24">
        <v>69.89</v>
      </c>
      <c r="CO7" s="24">
        <v>48.07</v>
      </c>
      <c r="CP7" s="24">
        <v>54.97</v>
      </c>
      <c r="CQ7" s="24">
        <v>54.97</v>
      </c>
      <c r="CR7" s="24">
        <v>51.75</v>
      </c>
      <c r="CS7" s="24">
        <v>50.68</v>
      </c>
      <c r="CT7" s="24">
        <v>50.14</v>
      </c>
      <c r="CU7" s="24">
        <v>54.83</v>
      </c>
      <c r="CV7" s="24">
        <v>66.53</v>
      </c>
      <c r="CW7" s="24">
        <v>61.14</v>
      </c>
      <c r="CX7" s="24">
        <v>74.59</v>
      </c>
      <c r="CY7" s="24">
        <v>76.97</v>
      </c>
      <c r="CZ7" s="24">
        <v>79.84</v>
      </c>
      <c r="DA7" s="24">
        <v>79.56</v>
      </c>
      <c r="DB7" s="24">
        <v>77.98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2022-12-01T02:01:48Z</dcterms:created>
  <dcterms:modified xsi:type="dcterms:W3CDTF">2023-02-21T00:41:00Z</dcterms:modified>
  <cp:category/>
</cp:coreProperties>
</file>