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財政係（Ｈ２０以降）\【調査・回答・報告】\R4年度\202301\20230116済【1月25日（水）〆】公営企業に係る経営比較分析表（令和３年度決算）の分析等について\３回答\"/>
    </mc:Choice>
  </mc:AlternateContent>
  <workbookProtection workbookAlgorithmName="SHA-512" workbookHashValue="jkHftCurtwq8FT0gpQym/CaiETCgpdTDpyahw0WCjnCDwHv0zyBRtnA7dsyhFUiVGjK9q/Ub0PC1zgDEy+M1aQ==" workbookSaltValue="GYwk7Ma+pmk+wVqbTg4PYg==" workbookSpinCount="100000" lockStructure="1"/>
  <bookViews>
    <workbookView xWindow="-120" yWindow="-120" windowWidth="19440" windowHeight="1515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E85" i="4"/>
  <c r="BB10" i="4"/>
  <c r="AL10" i="4"/>
  <c r="W10" i="4"/>
  <c r="I10" i="4"/>
  <c r="B10" i="4"/>
  <c r="BB8" i="4"/>
  <c r="AT8" i="4"/>
  <c r="AL8" i="4"/>
  <c r="AD8" i="4"/>
  <c r="W8" i="4"/>
  <c r="P8" i="4"/>
  <c r="I8" i="4"/>
  <c r="B8" i="4"/>
</calcChain>
</file>

<file path=xl/sharedStrings.xml><?xml version="1.0" encoding="utf-8"?>
<sst xmlns="http://schemas.openxmlformats.org/spreadsheetml/2006/main" count="233" uniqueCount="119">
  <si>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</si>
  <si>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</si>
  <si>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</si>
  <si>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</si>
  <si>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</si>
  <si>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</si>
  <si>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</si>
  <si>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</si>
  <si>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</si>
  <si>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</si>
  <si>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</si>
  <si>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</si>
  <si>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</si>
  <si>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</si>
  <si>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</si>
  <si>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</si>
  <si>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</si>
  <si>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</si>
  <si>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</si>
  <si>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</si>
  <si>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</si>
  <si>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</si>
  <si>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</si>
  <si>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</si>
  <si>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</si>
  <si>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</si>
  <si>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</si>
  <si>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</si>
  <si>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</si>
  <si>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</si>
  <si>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</si>
  <si>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</si>
  <si>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</si>
  <si>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</si>
  <si>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</si>
  <si>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</si>
  <si>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</si>
  <si>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</si>
  <si>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</si>
  <si>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</si>
  <si>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</si>
  <si>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</si>
  <si>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</si>
  <si>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</si>
  <si>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</si>
  <si>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</si>
  <si>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</si>
  <si>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</si>
  <si>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</si>
  <si>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</si>
  <si>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</si>
  <si>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</si>
  <si>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</si>
  <si>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</si>
  <si>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</si>
  <si>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</si>
  <si>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</si>
  <si>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</si>
  <si>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</si>
  <si>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</si>
  <si>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</si>
  <si>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</si>
  <si>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</si>
  <si>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</si>
  <si>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</si>
  <si>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</si>
  <si>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</si>
  <si>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</si>
  <si>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</si>
  <si>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</si>
  <si>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</si>
  <si>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</si>
  <si>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</si>
  <si>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</si>
  <si>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</si>
  <si>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</si>
  <si>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</si>
  <si>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</si>
  <si>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</si>
  <si>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</si>
  <si>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</si>
  <si>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</si>
  <si>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</si>
  <si>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</si>
  <si>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</si>
  <si>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</si>
  <si>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</si>
  <si>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</si>
  <si>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</si>
  <si>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</si>
  <si>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</si>
  <si>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</si>
  <si>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</si>
  <si>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</si>
  <si>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</si>
  <si>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</si>
  <si>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</si>
  <si>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長島町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</si>
  <si>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</si>
  <si>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</si>
  <si>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</si>
  <si>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</si>
  <si>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</si>
  <si>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</si>
  <si>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</si>
  <si>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</si>
  <si>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</si>
  <si>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</si>
  <si>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</si>
  <si>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</si>
  <si>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</si>
  <si>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</si>
  <si>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</si>
  <si>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</si>
  <si>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</si>
  <si>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</si>
  <si>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収益的収支比率は概ね良好であり，累積欠損金もないことから，現状のところ経営の健全化は保たれていると考えられる。しかし，今後は収益において給水収益の伸び悩み，費用においては建設改良費の増大など様々な負の要因が考えられる。また，水道施設への更新投資を十分に行うことで，水道管路の健全性を確保できている一方で，多額の更新費用が発生することになる。
　よって，今後は中長期的視点に立った主要な施設の新設・更新計画を踏まえ，老朽化の状況に応じ，計画的に対応を進める必要がある。</t>
    <rPh sb="1" eb="4">
      <t>シュウエキテキ</t>
    </rPh>
    <rPh sb="4" eb="6">
      <t>シュウシ</t>
    </rPh>
    <rPh sb="6" eb="8">
      <t>ヒリツ</t>
    </rPh>
    <rPh sb="9" eb="10">
      <t>オオム</t>
    </rPh>
    <rPh sb="11" eb="13">
      <t>リョウコウ</t>
    </rPh>
    <rPh sb="17" eb="19">
      <t>ルイセキ</t>
    </rPh>
    <rPh sb="19" eb="21">
      <t>ケッソン</t>
    </rPh>
    <rPh sb="21" eb="22">
      <t>キン</t>
    </rPh>
    <rPh sb="30" eb="32">
      <t>ゲンジョウ</t>
    </rPh>
    <rPh sb="36" eb="38">
      <t>ケイエイ</t>
    </rPh>
    <rPh sb="39" eb="42">
      <t>ケンゼンカ</t>
    </rPh>
    <rPh sb="43" eb="44">
      <t>タモ</t>
    </rPh>
    <rPh sb="50" eb="51">
      <t>カンガ</t>
    </rPh>
    <rPh sb="60" eb="62">
      <t>コンゴ</t>
    </rPh>
    <rPh sb="63" eb="65">
      <t>シュウエキ</t>
    </rPh>
    <rPh sb="69" eb="73">
      <t>キュウスイシュウエキ</t>
    </rPh>
    <rPh sb="74" eb="75">
      <t>ノ</t>
    </rPh>
    <rPh sb="76" eb="77">
      <t>ナヤ</t>
    </rPh>
    <rPh sb="79" eb="81">
      <t>ヒヨウ</t>
    </rPh>
    <rPh sb="86" eb="88">
      <t>ケンセツ</t>
    </rPh>
    <rPh sb="88" eb="91">
      <t>カイリョウヒ</t>
    </rPh>
    <rPh sb="92" eb="94">
      <t>ゾウダイ</t>
    </rPh>
    <rPh sb="96" eb="98">
      <t>サマザマ</t>
    </rPh>
    <rPh sb="99" eb="100">
      <t>フ</t>
    </rPh>
    <rPh sb="101" eb="103">
      <t>ヨウイン</t>
    </rPh>
    <rPh sb="104" eb="105">
      <t>カンガ</t>
    </rPh>
    <rPh sb="113" eb="115">
      <t>スイドウ</t>
    </rPh>
    <rPh sb="115" eb="117">
      <t>シセツ</t>
    </rPh>
    <rPh sb="119" eb="121">
      <t>コウシン</t>
    </rPh>
    <rPh sb="121" eb="123">
      <t>トウシ</t>
    </rPh>
    <phoneticPr fontId="4"/>
  </si>
  <si>
    <t>③管路更新率
　令和３年度は５箇年計画の大型事業の１年目であり，管路更新を行った。　計画的な水道施設の更新が図られており，今後も計画的に更新を進めていく。</t>
    <rPh sb="1" eb="3">
      <t>カンロ</t>
    </rPh>
    <rPh sb="3" eb="5">
      <t>コウシン</t>
    </rPh>
    <rPh sb="5" eb="6">
      <t>リツ</t>
    </rPh>
    <rPh sb="8" eb="10">
      <t>レイワ</t>
    </rPh>
    <rPh sb="11" eb="13">
      <t>ネンド</t>
    </rPh>
    <rPh sb="15" eb="17">
      <t>カネン</t>
    </rPh>
    <rPh sb="17" eb="19">
      <t>ケイカク</t>
    </rPh>
    <rPh sb="20" eb="22">
      <t>オオガタ</t>
    </rPh>
    <rPh sb="22" eb="24">
      <t>ジギョウ</t>
    </rPh>
    <rPh sb="26" eb="28">
      <t>ネンメ</t>
    </rPh>
    <rPh sb="32" eb="34">
      <t>カンロ</t>
    </rPh>
    <rPh sb="34" eb="36">
      <t>コウシン</t>
    </rPh>
    <rPh sb="37" eb="38">
      <t>オコナ</t>
    </rPh>
    <rPh sb="68" eb="70">
      <t>コウシン</t>
    </rPh>
    <phoneticPr fontId="4"/>
  </si>
  <si>
    <t>①収益的収支比率
　令和２年度から水道事業会計移行に伴い，当該事業は獅子島地区のみとなった。前年度と比較すると約9.0ポイント減少したが，類似団体と比較すると約19.5ポイント上回った。今後は老朽化に伴う修繕費等の増加が見込まれることから，計画的な経営運営に努める必要がある。
④企業債残高対給水収益比率
　前年度と比較すると約355.0ポイント増加した。令和３年度に５箇年計画の大型事業が開始した影響によるものと思われる。今後は企業債の借入れの抑制を図りながら，引き続き計画的な経営運営に努める必要がある。　　　　　　　　　　　　　　　　　　　
⑤料金回収率
　前年度と比較すると約4.5ポイント増加し，類似団体と比較すると約2.1ポイント上回った。今後は回収率を維持し，適正な料金収入を確保する必要がある。
⑥給水原価
　前年度と比較すると約122.4ポイント減少し，類似団体と比較すると約11.6ポイント下回った。今後，老朽化に伴う修繕費等の増加や人口減少に伴う有収水量の減少等により，当該値が増加する可能性もあるため，さらなる合理化に努める必要がある。
⑦施設利用率
　前年度と比較すると2.4ポイント増加し，類似団体と比較すると約2.9ポイント上回った。人口減に伴い，施設への加入率に伸び悩んでいるが，ほぼ横ばいの数値となっている。
⑧有収率
　前年度と同数値でほぼ約100％に近い数値を維持しており，類似団体と比較すると30ポイント以上上回っている。施設の稼動状況が収益に反映されていると言える。</t>
    <rPh sb="1" eb="3">
      <t>シュウエキ</t>
    </rPh>
    <rPh sb="3" eb="4">
      <t>テキ</t>
    </rPh>
    <rPh sb="4" eb="6">
      <t>シュウシ</t>
    </rPh>
    <rPh sb="6" eb="8">
      <t>ヒリツ</t>
    </rPh>
    <rPh sb="10" eb="12">
      <t>レイワ</t>
    </rPh>
    <rPh sb="13" eb="15">
      <t>ネンド</t>
    </rPh>
    <rPh sb="17" eb="21">
      <t>スイドウジギョウ</t>
    </rPh>
    <rPh sb="21" eb="23">
      <t>カイケイ</t>
    </rPh>
    <rPh sb="23" eb="25">
      <t>イコウ</t>
    </rPh>
    <rPh sb="26" eb="27">
      <t>トモナ</t>
    </rPh>
    <rPh sb="29" eb="31">
      <t>トウガイ</t>
    </rPh>
    <rPh sb="48" eb="49">
      <t>ド</t>
    </rPh>
    <rPh sb="50" eb="52">
      <t>ヒカク</t>
    </rPh>
    <rPh sb="55" eb="56">
      <t>ヤク</t>
    </rPh>
    <rPh sb="63" eb="65">
      <t>ゲンショウ</t>
    </rPh>
    <rPh sb="69" eb="73">
      <t>ルイジダンタイ</t>
    </rPh>
    <rPh sb="74" eb="76">
      <t>ヒカク</t>
    </rPh>
    <rPh sb="79" eb="80">
      <t>ヤク</t>
    </rPh>
    <rPh sb="88" eb="90">
      <t>ウワマワ</t>
    </rPh>
    <rPh sb="93" eb="95">
      <t>コンゴ</t>
    </rPh>
    <rPh sb="96" eb="99">
      <t>ロウキュウカ</t>
    </rPh>
    <rPh sb="100" eb="101">
      <t>トモナ</t>
    </rPh>
    <rPh sb="102" eb="104">
      <t>シュウゼン</t>
    </rPh>
    <rPh sb="104" eb="105">
      <t>ヒ</t>
    </rPh>
    <rPh sb="105" eb="106">
      <t>トウ</t>
    </rPh>
    <rPh sb="107" eb="109">
      <t>ゾウカ</t>
    </rPh>
    <rPh sb="110" eb="112">
      <t>ミコ</t>
    </rPh>
    <rPh sb="120" eb="123">
      <t>ケイカクテキ</t>
    </rPh>
    <rPh sb="124" eb="126">
      <t>ケイエイ</t>
    </rPh>
    <rPh sb="126" eb="128">
      <t>ウンエイ</t>
    </rPh>
    <rPh sb="129" eb="130">
      <t>ツト</t>
    </rPh>
    <rPh sb="132" eb="134">
      <t>ヒツヨウ</t>
    </rPh>
    <rPh sb="140" eb="142">
      <t>キギョウ</t>
    </rPh>
    <rPh sb="142" eb="143">
      <t>サイ</t>
    </rPh>
    <rPh sb="143" eb="145">
      <t>ザンダカ</t>
    </rPh>
    <rPh sb="145" eb="146">
      <t>タイ</t>
    </rPh>
    <rPh sb="146" eb="148">
      <t>キュウスイ</t>
    </rPh>
    <rPh sb="148" eb="150">
      <t>シュウエキ</t>
    </rPh>
    <rPh sb="150" eb="152">
      <t>ヒリツ</t>
    </rPh>
    <rPh sb="154" eb="157">
      <t>ゼンネンド</t>
    </rPh>
    <rPh sb="158" eb="160">
      <t>ヒカク</t>
    </rPh>
    <rPh sb="163" eb="164">
      <t>ヤク</t>
    </rPh>
    <rPh sb="173" eb="175">
      <t>ゾウカ</t>
    </rPh>
    <rPh sb="178" eb="180">
      <t>レイワ</t>
    </rPh>
    <rPh sb="181" eb="183">
      <t>ネンド</t>
    </rPh>
    <rPh sb="185" eb="187">
      <t>カネン</t>
    </rPh>
    <rPh sb="187" eb="189">
      <t>ケイカク</t>
    </rPh>
    <rPh sb="190" eb="192">
      <t>オオガタ</t>
    </rPh>
    <rPh sb="192" eb="194">
      <t>ジギョウ</t>
    </rPh>
    <rPh sb="195" eb="197">
      <t>カイシ</t>
    </rPh>
    <rPh sb="199" eb="201">
      <t>エイキョウ</t>
    </rPh>
    <rPh sb="207" eb="208">
      <t>オモ</t>
    </rPh>
    <rPh sb="212" eb="214">
      <t>コンゴ</t>
    </rPh>
    <rPh sb="271" eb="273">
      <t>リョウキン</t>
    </rPh>
    <rPh sb="273" eb="275">
      <t>カイシュウ</t>
    </rPh>
    <rPh sb="275" eb="276">
      <t>リツ</t>
    </rPh>
    <rPh sb="281" eb="282">
      <t>ヒ</t>
    </rPh>
    <rPh sb="284" eb="285">
      <t>ヤク</t>
    </rPh>
    <rPh sb="286" eb="288">
      <t>ヒカク</t>
    </rPh>
    <rPh sb="295" eb="296">
      <t>ゲン</t>
    </rPh>
    <rPh sb="297" eb="299">
      <t>ルイジ</t>
    </rPh>
    <rPh sb="299" eb="301">
      <t>ゾウカ</t>
    </rPh>
    <rPh sb="304" eb="306">
      <t>ヒカク</t>
    </rPh>
    <rPh sb="309" eb="310">
      <t>スコ</t>
    </rPh>
    <rPh sb="311" eb="312">
      <t>ヒク</t>
    </rPh>
    <rPh sb="313" eb="314">
      <t>ヤク</t>
    </rPh>
    <rPh sb="321" eb="323">
      <t>ウワマワ</t>
    </rPh>
    <rPh sb="325" eb="327">
      <t>カイシュウ</t>
    </rPh>
    <rPh sb="327" eb="328">
      <t>リツ</t>
    </rPh>
    <rPh sb="329" eb="331">
      <t>イジ</t>
    </rPh>
    <rPh sb="333" eb="335">
      <t>テキセイ</t>
    </rPh>
    <rPh sb="336" eb="338">
      <t>リョウキン</t>
    </rPh>
    <rPh sb="338" eb="340">
      <t>シュウニュウ</t>
    </rPh>
    <rPh sb="341" eb="343">
      <t>カクホ</t>
    </rPh>
    <rPh sb="345" eb="347">
      <t>ヒツヨウ</t>
    </rPh>
    <rPh sb="353" eb="355">
      <t>キュウスイ</t>
    </rPh>
    <rPh sb="355" eb="357">
      <t>ゲンカ</t>
    </rPh>
    <rPh sb="363" eb="366">
      <t>ゼンネンド</t>
    </rPh>
    <rPh sb="367" eb="369">
      <t>ヒカク</t>
    </rPh>
    <rPh sb="372" eb="373">
      <t>ヤク</t>
    </rPh>
    <rPh sb="382" eb="384">
      <t>ゲンショウ</t>
    </rPh>
    <rPh sb="386" eb="390">
      <t>ルイジダンタイ</t>
    </rPh>
    <rPh sb="391" eb="393">
      <t>ヒカク</t>
    </rPh>
    <rPh sb="396" eb="397">
      <t>ヤク</t>
    </rPh>
    <rPh sb="405" eb="407">
      <t>シタマワ</t>
    </rPh>
    <rPh sb="442" eb="444">
      <t>トウガイ</t>
    </rPh>
    <rPh sb="444" eb="445">
      <t>アタイ</t>
    </rPh>
    <rPh sb="478" eb="480">
      <t>シセツ</t>
    </rPh>
    <rPh sb="480" eb="483">
      <t>リヨウリツ</t>
    </rPh>
    <rPh sb="485" eb="487">
      <t>ルイジ</t>
    </rPh>
    <rPh sb="487" eb="489">
      <t>ダンタイ</t>
    </rPh>
    <rPh sb="489" eb="492">
      <t>ゼンネンド</t>
    </rPh>
    <rPh sb="493" eb="495">
      <t>ヒカク</t>
    </rPh>
    <rPh sb="505" eb="507">
      <t>ゾウカ</t>
    </rPh>
    <rPh sb="509" eb="510">
      <t>オヨ</t>
    </rPh>
    <rPh sb="511" eb="513">
      <t>ゼンコク</t>
    </rPh>
    <rPh sb="534" eb="535">
      <t>トモナ</t>
    </rPh>
    <rPh sb="535" eb="537">
      <t>シセツ</t>
    </rPh>
    <rPh sb="539" eb="541">
      <t>カニュウ</t>
    </rPh>
    <rPh sb="541" eb="542">
      <t>リツ</t>
    </rPh>
    <rPh sb="543" eb="544">
      <t>ノ</t>
    </rPh>
    <rPh sb="545" eb="546">
      <t>ナヤ</t>
    </rPh>
    <rPh sb="552" eb="553">
      <t>ヨコ</t>
    </rPh>
    <rPh sb="558" eb="560">
      <t>スウチ</t>
    </rPh>
    <rPh sb="569" eb="570">
      <t>ユウ</t>
    </rPh>
    <rPh sb="570" eb="571">
      <t>シュウ</t>
    </rPh>
    <rPh sb="571" eb="572">
      <t>リツ</t>
    </rPh>
    <rPh sb="574" eb="577">
      <t>ゼンネンド</t>
    </rPh>
    <rPh sb="578" eb="579">
      <t>ドウ</t>
    </rPh>
    <rPh sb="579" eb="581">
      <t>スウチ</t>
    </rPh>
    <rPh sb="584" eb="585">
      <t>ヤク</t>
    </rPh>
    <rPh sb="590" eb="591">
      <t>チカ</t>
    </rPh>
    <rPh sb="592" eb="594">
      <t>スウチ</t>
    </rPh>
    <rPh sb="595" eb="597">
      <t>イジ</t>
    </rPh>
    <rPh sb="602" eb="604">
      <t>ルイジ</t>
    </rPh>
    <rPh sb="604" eb="606">
      <t>ダンタイ</t>
    </rPh>
    <rPh sb="607" eb="609">
      <t>ヒカク</t>
    </rPh>
    <rPh sb="627" eb="629">
      <t>シセツ</t>
    </rPh>
    <rPh sb="630" eb="632">
      <t>カドウ</t>
    </rPh>
    <rPh sb="632" eb="634">
      <t>ジョウキョウ</t>
    </rPh>
    <rPh sb="635" eb="637">
      <t>シュウエキ</t>
    </rPh>
    <rPh sb="638" eb="640">
      <t>ハンエイ</t>
    </rPh>
    <rPh sb="646" eb="647">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</si>
</sst>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3.52</c:v>
                </c:pt>
                <c:pt idx="1">
                  <c:v>1.45</c:v>
                </c:pt>
                <c:pt idx="2">
                  <c:v>2.72</c:v>
                </c:pt>
                <c:pt idx="3" formatCode="#,##0.00;&quot;△&quot;#,##0.00">
                  <c:v>0</c:v>
                </c:pt>
                <c:pt idx="4">
                  <c:v>6.97</c:v>
                </c:pt>
              </c:numCache>
            </c:numRef>
          </c:val>
          <c:extLst>
            <c:ext xmlns:c16="http://schemas.microsoft.com/office/drawing/2014/chart" uri="{C3380CC4-5D6E-409C-BE32-E72D297353CC}">
              <c16:uniqueId val="{00000000-B916-4FA0-96AF-3A82459D1453}"/>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0.31</c:v>
                </c:pt>
                <c:pt idx="2">
                  <c:v>0.42</c:v>
                </c:pt>
                <c:pt idx="3">
                  <c:v>0.61</c:v>
                </c:pt>
                <c:pt idx="4">
                  <c:v>0.4</c:v>
                </c:pt>
              </c:numCache>
            </c:numRef>
          </c:val>
          <c:smooth val="0"/>
          <c:extLst>
            <c:ext xmlns:c16="http://schemas.microsoft.com/office/drawing/2014/chart" uri="{C3380CC4-5D6E-409C-BE32-E72D297353CC}">
              <c16:uniqueId val="{00000001-B916-4FA0-96AF-3A82459D1453}"/>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58.41</c:v>
                </c:pt>
                <c:pt idx="1">
                  <c:v>58</c:v>
                </c:pt>
                <c:pt idx="2">
                  <c:v>58.64</c:v>
                </c:pt>
                <c:pt idx="3">
                  <c:v>52.03</c:v>
                </c:pt>
                <c:pt idx="4">
                  <c:v>54.44</c:v>
                </c:pt>
              </c:numCache>
            </c:numRef>
          </c:val>
          <c:extLst>
            <c:ext xmlns:c16="http://schemas.microsoft.com/office/drawing/2014/chart" uri="{C3380CC4-5D6E-409C-BE32-E72D297353CC}">
              <c16:uniqueId val="{00000000-F988-4097-B868-BC5655E01AB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61.79</c:v>
                </c:pt>
                <c:pt idx="1">
                  <c:v>59.59</c:v>
                </c:pt>
                <c:pt idx="2">
                  <c:v>58.56</c:v>
                </c:pt>
                <c:pt idx="3">
                  <c:v>49.08</c:v>
                </c:pt>
                <c:pt idx="4">
                  <c:v>51.46</c:v>
                </c:pt>
              </c:numCache>
            </c:numRef>
          </c:val>
          <c:smooth val="0"/>
          <c:extLst>
            <c:ext xmlns:c16="http://schemas.microsoft.com/office/drawing/2014/chart" uri="{C3380CC4-5D6E-409C-BE32-E72D297353CC}">
              <c16:uniqueId val="{00000001-F988-4097-B868-BC5655E01AB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99.52</c:v>
                </c:pt>
                <c:pt idx="1">
                  <c:v>99.52</c:v>
                </c:pt>
                <c:pt idx="2">
                  <c:v>99.53</c:v>
                </c:pt>
                <c:pt idx="3">
                  <c:v>99.53</c:v>
                </c:pt>
                <c:pt idx="4">
                  <c:v>99.59</c:v>
                </c:pt>
              </c:numCache>
            </c:numRef>
          </c:val>
          <c:extLst>
            <c:ext xmlns:c16="http://schemas.microsoft.com/office/drawing/2014/chart" uri="{C3380CC4-5D6E-409C-BE32-E72D297353CC}">
              <c16:uniqueId val="{00000000-D9D9-46E4-B59E-BB0CD9EF060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74.98</c:v>
                </c:pt>
                <c:pt idx="1">
                  <c:v>74.19</c:v>
                </c:pt>
                <c:pt idx="2">
                  <c:v>73.680000000000007</c:v>
                </c:pt>
                <c:pt idx="3">
                  <c:v>71.27</c:v>
                </c:pt>
                <c:pt idx="4">
                  <c:v>68.58</c:v>
                </c:pt>
              </c:numCache>
            </c:numRef>
          </c:val>
          <c:smooth val="0"/>
          <c:extLst>
            <c:ext xmlns:c16="http://schemas.microsoft.com/office/drawing/2014/chart" uri="{C3380CC4-5D6E-409C-BE32-E72D297353CC}">
              <c16:uniqueId val="{00000001-D9D9-46E4-B59E-BB0CD9EF060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94.06</c:v>
                </c:pt>
                <c:pt idx="1">
                  <c:v>86.92</c:v>
                </c:pt>
                <c:pt idx="2">
                  <c:v>114.72</c:v>
                </c:pt>
                <c:pt idx="3">
                  <c:v>97.65</c:v>
                </c:pt>
                <c:pt idx="4">
                  <c:v>88.64</c:v>
                </c:pt>
              </c:numCache>
            </c:numRef>
          </c:val>
          <c:extLst>
            <c:ext xmlns:c16="http://schemas.microsoft.com/office/drawing/2014/chart" uri="{C3380CC4-5D6E-409C-BE32-E72D297353CC}">
              <c16:uniqueId val="{00000000-5601-4134-9ECF-92FAC92273C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74.03</c:v>
                </c:pt>
                <c:pt idx="1">
                  <c:v>73.2</c:v>
                </c:pt>
                <c:pt idx="2">
                  <c:v>73.42</c:v>
                </c:pt>
                <c:pt idx="3">
                  <c:v>73.22</c:v>
                </c:pt>
                <c:pt idx="4">
                  <c:v>69.05</c:v>
                </c:pt>
              </c:numCache>
            </c:numRef>
          </c:val>
          <c:smooth val="0"/>
          <c:extLst>
            <c:ext xmlns:c16="http://schemas.microsoft.com/office/drawing/2014/chart" uri="{C3380CC4-5D6E-409C-BE32-E72D297353CC}">
              <c16:uniqueId val="{00000001-5601-4134-9ECF-92FAC92273C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79-4B5E-B041-C621C41DBD41}"/>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79-4B5E-B041-C621C41DBD41}"/>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E1-4037-B331-4B3810EA6EA1}"/>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E1-4037-B331-4B3810EA6EA1}"/>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74-4F31-A8B9-6D46D4B5CCFE}"/>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74-4F31-A8B9-6D46D4B5CCFE}"/>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86-494D-AC9D-85053B7F509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86-494D-AC9D-85053B7F509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693.2</c:v>
                </c:pt>
                <c:pt idx="1">
                  <c:v>770.94</c:v>
                </c:pt>
                <c:pt idx="2">
                  <c:v>838.07</c:v>
                </c:pt>
                <c:pt idx="3">
                  <c:v>236.79</c:v>
                </c:pt>
                <c:pt idx="4">
                  <c:v>591.87</c:v>
                </c:pt>
              </c:numCache>
            </c:numRef>
          </c:val>
          <c:extLst>
            <c:ext xmlns:c16="http://schemas.microsoft.com/office/drawing/2014/chart" uri="{C3380CC4-5D6E-409C-BE32-E72D297353CC}">
              <c16:uniqueId val="{00000000-D287-45D4-850A-0EACA49D826B}"/>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1068.53</c:v>
                </c:pt>
                <c:pt idx="1">
                  <c:v>995.48</c:v>
                </c:pt>
                <c:pt idx="2">
                  <c:v>982.31</c:v>
                </c:pt>
                <c:pt idx="3">
                  <c:v>1128.72</c:v>
                </c:pt>
                <c:pt idx="4">
                  <c:v>1125.25</c:v>
                </c:pt>
              </c:numCache>
            </c:numRef>
          </c:val>
          <c:smooth val="0"/>
          <c:extLst>
            <c:ext xmlns:c16="http://schemas.microsoft.com/office/drawing/2014/chart" uri="{C3380CC4-5D6E-409C-BE32-E72D297353CC}">
              <c16:uniqueId val="{00000001-D287-45D4-850A-0EACA49D826B}"/>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87.19</c:v>
                </c:pt>
                <c:pt idx="1">
                  <c:v>78.849999999999994</c:v>
                </c:pt>
                <c:pt idx="2">
                  <c:v>86.77</c:v>
                </c:pt>
                <c:pt idx="3">
                  <c:v>39.020000000000003</c:v>
                </c:pt>
                <c:pt idx="4">
                  <c:v>43.57</c:v>
                </c:pt>
              </c:numCache>
            </c:numRef>
          </c:val>
          <c:extLst>
            <c:ext xmlns:c16="http://schemas.microsoft.com/office/drawing/2014/chart" uri="{C3380CC4-5D6E-409C-BE32-E72D297353CC}">
              <c16:uniqueId val="{00000000-F2FA-4651-B999-46B6B169C62D}"/>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59.33</c:v>
                </c:pt>
                <c:pt idx="1">
                  <c:v>55.46</c:v>
                </c:pt>
                <c:pt idx="2">
                  <c:v>53.77</c:v>
                </c:pt>
                <c:pt idx="3">
                  <c:v>41.84</c:v>
                </c:pt>
                <c:pt idx="4">
                  <c:v>41.44</c:v>
                </c:pt>
              </c:numCache>
            </c:numRef>
          </c:val>
          <c:smooth val="0"/>
          <c:extLst>
            <c:ext xmlns:c16="http://schemas.microsoft.com/office/drawing/2014/chart" uri="{C3380CC4-5D6E-409C-BE32-E72D297353CC}">
              <c16:uniqueId val="{00000001-F2FA-4651-B999-46B6B169C62D}"/>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225.11</c:v>
                </c:pt>
                <c:pt idx="1">
                  <c:v>249.33</c:v>
                </c:pt>
                <c:pt idx="2">
                  <c:v>228.27</c:v>
                </c:pt>
                <c:pt idx="3">
                  <c:v>514.41</c:v>
                </c:pt>
                <c:pt idx="4">
                  <c:v>391.98</c:v>
                </c:pt>
              </c:numCache>
            </c:numRef>
          </c:val>
          <c:extLst>
            <c:ext xmlns:c16="http://schemas.microsoft.com/office/drawing/2014/chart" uri="{C3380CC4-5D6E-409C-BE32-E72D297353CC}">
              <c16:uniqueId val="{00000000-0148-4102-8A08-C54DE7A2D67E}"/>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279.67</c:v>
                </c:pt>
                <c:pt idx="1">
                  <c:v>299.77999999999997</c:v>
                </c:pt>
                <c:pt idx="2">
                  <c:v>305.38</c:v>
                </c:pt>
                <c:pt idx="3">
                  <c:v>390.47</c:v>
                </c:pt>
                <c:pt idx="4">
                  <c:v>403.61</c:v>
                </c:pt>
              </c:numCache>
            </c:numRef>
          </c:val>
          <c:smooth val="0"/>
          <c:extLst>
            <c:ext xmlns:c16="http://schemas.microsoft.com/office/drawing/2014/chart" uri="{C3380CC4-5D6E-409C-BE32-E72D297353CC}">
              <c16:uniqueId val="{00000001-0148-4102-8A08-C54DE7A2D67E}"/>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6"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鹿児島県　長島町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D4</v>
      </c>
      <c r="X8" s="36"/>
      <c r="Y8" s="36"/>
      <c r="Z8" s="36"/>
      <c r="AA8" s="36"/>
      <c r="AB8" s="36"/>
      <c r="AC8" s="36"/>
      <c r="AD8" s="36" t="str">
        <f>データ!$M$6</f>
        <v>非設置</v>
      </c>
      <c r="AE8" s="36"/>
      <c r="AF8" s="36"/>
      <c r="AG8" s="36"/>
      <c r="AH8" s="36"/>
      <c r="AI8" s="36"/>
      <c r="AJ8" s="36"/>
      <c r="AK8" s="2"/>
      <c r="AL8" s="37">
        <f>データ!$R$6</f>
        <v>10017</v>
      </c>
      <c r="AM8" s="37"/>
      <c r="AN8" s="37"/>
      <c r="AO8" s="37"/>
      <c r="AP8" s="37"/>
      <c r="AQ8" s="37"/>
      <c r="AR8" s="37"/>
      <c r="AS8" s="37"/>
      <c r="AT8" s="38">
        <f>データ!$S$6</f>
        <v>116.19</v>
      </c>
      <c r="AU8" s="38"/>
      <c r="AV8" s="38"/>
      <c r="AW8" s="38"/>
      <c r="AX8" s="38"/>
      <c r="AY8" s="38"/>
      <c r="AZ8" s="38"/>
      <c r="BA8" s="38"/>
      <c r="BB8" s="38">
        <f>データ!$T$6</f>
        <v>86.21</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6.63</v>
      </c>
      <c r="Q10" s="38"/>
      <c r="R10" s="38"/>
      <c r="S10" s="38"/>
      <c r="T10" s="38"/>
      <c r="U10" s="38"/>
      <c r="V10" s="38"/>
      <c r="W10" s="37">
        <f>データ!$Q$6</f>
        <v>3670</v>
      </c>
      <c r="X10" s="37"/>
      <c r="Y10" s="37"/>
      <c r="Z10" s="37"/>
      <c r="AA10" s="37"/>
      <c r="AB10" s="37"/>
      <c r="AC10" s="37"/>
      <c r="AD10" s="2"/>
      <c r="AE10" s="2"/>
      <c r="AF10" s="2"/>
      <c r="AG10" s="2"/>
      <c r="AH10" s="2"/>
      <c r="AI10" s="2"/>
      <c r="AJ10" s="2"/>
      <c r="AK10" s="2"/>
      <c r="AL10" s="37">
        <f>データ!$U$6</f>
        <v>657</v>
      </c>
      <c r="AM10" s="37"/>
      <c r="AN10" s="37"/>
      <c r="AO10" s="37"/>
      <c r="AP10" s="37"/>
      <c r="AQ10" s="37"/>
      <c r="AR10" s="37"/>
      <c r="AS10" s="37"/>
      <c r="AT10" s="38">
        <f>データ!$V$6</f>
        <v>0.1</v>
      </c>
      <c r="AU10" s="38"/>
      <c r="AV10" s="38"/>
      <c r="AW10" s="38"/>
      <c r="AX10" s="38"/>
      <c r="AY10" s="38"/>
      <c r="AZ10" s="38"/>
      <c r="BA10" s="38"/>
      <c r="BB10" s="38">
        <f>データ!$W$6</f>
        <v>6570</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1" t="s">
        <v>118</v>
      </c>
      <c r="BM16" s="72"/>
      <c r="BN16" s="72"/>
      <c r="BO16" s="72"/>
      <c r="BP16" s="72"/>
      <c r="BQ16" s="72"/>
      <c r="BR16" s="72"/>
      <c r="BS16" s="72"/>
      <c r="BT16" s="72"/>
      <c r="BU16" s="72"/>
      <c r="BV16" s="72"/>
      <c r="BW16" s="72"/>
      <c r="BX16" s="72"/>
      <c r="BY16" s="72"/>
      <c r="BZ16" s="7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2"/>
      <c r="BN17" s="72"/>
      <c r="BO17" s="72"/>
      <c r="BP17" s="72"/>
      <c r="BQ17" s="72"/>
      <c r="BR17" s="72"/>
      <c r="BS17" s="72"/>
      <c r="BT17" s="72"/>
      <c r="BU17" s="72"/>
      <c r="BV17" s="72"/>
      <c r="BW17" s="72"/>
      <c r="BX17" s="72"/>
      <c r="BY17" s="72"/>
      <c r="BZ17" s="7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2"/>
      <c r="BN18" s="72"/>
      <c r="BO18" s="72"/>
      <c r="BP18" s="72"/>
      <c r="BQ18" s="72"/>
      <c r="BR18" s="72"/>
      <c r="BS18" s="72"/>
      <c r="BT18" s="72"/>
      <c r="BU18" s="72"/>
      <c r="BV18" s="72"/>
      <c r="BW18" s="72"/>
      <c r="BX18" s="72"/>
      <c r="BY18" s="72"/>
      <c r="BZ18" s="7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2"/>
      <c r="BN19" s="72"/>
      <c r="BO19" s="72"/>
      <c r="BP19" s="72"/>
      <c r="BQ19" s="72"/>
      <c r="BR19" s="72"/>
      <c r="BS19" s="72"/>
      <c r="BT19" s="72"/>
      <c r="BU19" s="72"/>
      <c r="BV19" s="72"/>
      <c r="BW19" s="72"/>
      <c r="BX19" s="72"/>
      <c r="BY19" s="72"/>
      <c r="BZ19" s="7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2"/>
      <c r="BN20" s="72"/>
      <c r="BO20" s="72"/>
      <c r="BP20" s="72"/>
      <c r="BQ20" s="72"/>
      <c r="BR20" s="72"/>
      <c r="BS20" s="72"/>
      <c r="BT20" s="72"/>
      <c r="BU20" s="72"/>
      <c r="BV20" s="72"/>
      <c r="BW20" s="72"/>
      <c r="BX20" s="72"/>
      <c r="BY20" s="72"/>
      <c r="BZ20" s="7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2"/>
      <c r="BN21" s="72"/>
      <c r="BO21" s="72"/>
      <c r="BP21" s="72"/>
      <c r="BQ21" s="72"/>
      <c r="BR21" s="72"/>
      <c r="BS21" s="72"/>
      <c r="BT21" s="72"/>
      <c r="BU21" s="72"/>
      <c r="BV21" s="72"/>
      <c r="BW21" s="72"/>
      <c r="BX21" s="72"/>
      <c r="BY21" s="72"/>
      <c r="BZ21" s="7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2"/>
      <c r="BN22" s="72"/>
      <c r="BO22" s="72"/>
      <c r="BP22" s="72"/>
      <c r="BQ22" s="72"/>
      <c r="BR22" s="72"/>
      <c r="BS22" s="72"/>
      <c r="BT22" s="72"/>
      <c r="BU22" s="72"/>
      <c r="BV22" s="72"/>
      <c r="BW22" s="72"/>
      <c r="BX22" s="72"/>
      <c r="BY22" s="72"/>
      <c r="BZ22" s="7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2"/>
      <c r="BN23" s="72"/>
      <c r="BO23" s="72"/>
      <c r="BP23" s="72"/>
      <c r="BQ23" s="72"/>
      <c r="BR23" s="72"/>
      <c r="BS23" s="72"/>
      <c r="BT23" s="72"/>
      <c r="BU23" s="72"/>
      <c r="BV23" s="72"/>
      <c r="BW23" s="72"/>
      <c r="BX23" s="72"/>
      <c r="BY23" s="72"/>
      <c r="BZ23" s="7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2"/>
      <c r="BN24" s="72"/>
      <c r="BO24" s="72"/>
      <c r="BP24" s="72"/>
      <c r="BQ24" s="72"/>
      <c r="BR24" s="72"/>
      <c r="BS24" s="72"/>
      <c r="BT24" s="72"/>
      <c r="BU24" s="72"/>
      <c r="BV24" s="72"/>
      <c r="BW24" s="72"/>
      <c r="BX24" s="72"/>
      <c r="BY24" s="72"/>
      <c r="BZ24" s="7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2"/>
      <c r="BN25" s="72"/>
      <c r="BO25" s="72"/>
      <c r="BP25" s="72"/>
      <c r="BQ25" s="72"/>
      <c r="BR25" s="72"/>
      <c r="BS25" s="72"/>
      <c r="BT25" s="72"/>
      <c r="BU25" s="72"/>
      <c r="BV25" s="72"/>
      <c r="BW25" s="72"/>
      <c r="BX25" s="72"/>
      <c r="BY25" s="72"/>
      <c r="BZ25" s="7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2"/>
      <c r="BN26" s="72"/>
      <c r="BO26" s="72"/>
      <c r="BP26" s="72"/>
      <c r="BQ26" s="72"/>
      <c r="BR26" s="72"/>
      <c r="BS26" s="72"/>
      <c r="BT26" s="72"/>
      <c r="BU26" s="72"/>
      <c r="BV26" s="72"/>
      <c r="BW26" s="72"/>
      <c r="BX26" s="72"/>
      <c r="BY26" s="72"/>
      <c r="BZ26" s="7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2"/>
      <c r="BN27" s="72"/>
      <c r="BO27" s="72"/>
      <c r="BP27" s="72"/>
      <c r="BQ27" s="72"/>
      <c r="BR27" s="72"/>
      <c r="BS27" s="72"/>
      <c r="BT27" s="72"/>
      <c r="BU27" s="72"/>
      <c r="BV27" s="72"/>
      <c r="BW27" s="72"/>
      <c r="BX27" s="72"/>
      <c r="BY27" s="72"/>
      <c r="BZ27" s="7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2"/>
      <c r="BN28" s="72"/>
      <c r="BO28" s="72"/>
      <c r="BP28" s="72"/>
      <c r="BQ28" s="72"/>
      <c r="BR28" s="72"/>
      <c r="BS28" s="72"/>
      <c r="BT28" s="72"/>
      <c r="BU28" s="72"/>
      <c r="BV28" s="72"/>
      <c r="BW28" s="72"/>
      <c r="BX28" s="72"/>
      <c r="BY28" s="72"/>
      <c r="BZ28" s="7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2"/>
      <c r="BN29" s="72"/>
      <c r="BO29" s="72"/>
      <c r="BP29" s="72"/>
      <c r="BQ29" s="72"/>
      <c r="BR29" s="72"/>
      <c r="BS29" s="72"/>
      <c r="BT29" s="72"/>
      <c r="BU29" s="72"/>
      <c r="BV29" s="72"/>
      <c r="BW29" s="72"/>
      <c r="BX29" s="72"/>
      <c r="BY29" s="72"/>
      <c r="BZ29" s="7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2"/>
      <c r="BN30" s="72"/>
      <c r="BO30" s="72"/>
      <c r="BP30" s="72"/>
      <c r="BQ30" s="72"/>
      <c r="BR30" s="72"/>
      <c r="BS30" s="72"/>
      <c r="BT30" s="72"/>
      <c r="BU30" s="72"/>
      <c r="BV30" s="72"/>
      <c r="BW30" s="72"/>
      <c r="BX30" s="72"/>
      <c r="BY30" s="72"/>
      <c r="BZ30" s="7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2"/>
      <c r="BN31" s="72"/>
      <c r="BO31" s="72"/>
      <c r="BP31" s="72"/>
      <c r="BQ31" s="72"/>
      <c r="BR31" s="72"/>
      <c r="BS31" s="72"/>
      <c r="BT31" s="72"/>
      <c r="BU31" s="72"/>
      <c r="BV31" s="72"/>
      <c r="BW31" s="72"/>
      <c r="BX31" s="72"/>
      <c r="BY31" s="72"/>
      <c r="BZ31" s="7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2"/>
      <c r="BN32" s="72"/>
      <c r="BO32" s="72"/>
      <c r="BP32" s="72"/>
      <c r="BQ32" s="72"/>
      <c r="BR32" s="72"/>
      <c r="BS32" s="72"/>
      <c r="BT32" s="72"/>
      <c r="BU32" s="72"/>
      <c r="BV32" s="72"/>
      <c r="BW32" s="72"/>
      <c r="BX32" s="72"/>
      <c r="BY32" s="72"/>
      <c r="BZ32" s="7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2"/>
      <c r="BN33" s="72"/>
      <c r="BO33" s="72"/>
      <c r="BP33" s="72"/>
      <c r="BQ33" s="72"/>
      <c r="BR33" s="72"/>
      <c r="BS33" s="72"/>
      <c r="BT33" s="72"/>
      <c r="BU33" s="72"/>
      <c r="BV33" s="72"/>
      <c r="BW33" s="72"/>
      <c r="BX33" s="72"/>
      <c r="BY33" s="72"/>
      <c r="BZ33" s="7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2"/>
      <c r="BN34" s="72"/>
      <c r="BO34" s="72"/>
      <c r="BP34" s="72"/>
      <c r="BQ34" s="72"/>
      <c r="BR34" s="72"/>
      <c r="BS34" s="72"/>
      <c r="BT34" s="72"/>
      <c r="BU34" s="72"/>
      <c r="BV34" s="72"/>
      <c r="BW34" s="72"/>
      <c r="BX34" s="72"/>
      <c r="BY34" s="72"/>
      <c r="BZ34" s="7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2"/>
      <c r="BN35" s="72"/>
      <c r="BO35" s="72"/>
      <c r="BP35" s="72"/>
      <c r="BQ35" s="72"/>
      <c r="BR35" s="72"/>
      <c r="BS35" s="72"/>
      <c r="BT35" s="72"/>
      <c r="BU35" s="72"/>
      <c r="BV35" s="72"/>
      <c r="BW35" s="72"/>
      <c r="BX35" s="72"/>
      <c r="BY35" s="72"/>
      <c r="BZ35" s="7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2"/>
      <c r="BN36" s="72"/>
      <c r="BO36" s="72"/>
      <c r="BP36" s="72"/>
      <c r="BQ36" s="72"/>
      <c r="BR36" s="72"/>
      <c r="BS36" s="72"/>
      <c r="BT36" s="72"/>
      <c r="BU36" s="72"/>
      <c r="BV36" s="72"/>
      <c r="BW36" s="72"/>
      <c r="BX36" s="72"/>
      <c r="BY36" s="72"/>
      <c r="BZ36" s="7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2"/>
      <c r="BN37" s="72"/>
      <c r="BO37" s="72"/>
      <c r="BP37" s="72"/>
      <c r="BQ37" s="72"/>
      <c r="BR37" s="72"/>
      <c r="BS37" s="72"/>
      <c r="BT37" s="72"/>
      <c r="BU37" s="72"/>
      <c r="BV37" s="72"/>
      <c r="BW37" s="72"/>
      <c r="BX37" s="72"/>
      <c r="BY37" s="72"/>
      <c r="BZ37" s="7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2"/>
      <c r="BN38" s="72"/>
      <c r="BO38" s="72"/>
      <c r="BP38" s="72"/>
      <c r="BQ38" s="72"/>
      <c r="BR38" s="72"/>
      <c r="BS38" s="72"/>
      <c r="BT38" s="72"/>
      <c r="BU38" s="72"/>
      <c r="BV38" s="72"/>
      <c r="BW38" s="72"/>
      <c r="BX38" s="72"/>
      <c r="BY38" s="72"/>
      <c r="BZ38" s="7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2"/>
      <c r="BN39" s="72"/>
      <c r="BO39" s="72"/>
      <c r="BP39" s="72"/>
      <c r="BQ39" s="72"/>
      <c r="BR39" s="72"/>
      <c r="BS39" s="72"/>
      <c r="BT39" s="72"/>
      <c r="BU39" s="72"/>
      <c r="BV39" s="72"/>
      <c r="BW39" s="72"/>
      <c r="BX39" s="72"/>
      <c r="BY39" s="72"/>
      <c r="BZ39" s="7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2"/>
      <c r="BN40" s="72"/>
      <c r="BO40" s="72"/>
      <c r="BP40" s="72"/>
      <c r="BQ40" s="72"/>
      <c r="BR40" s="72"/>
      <c r="BS40" s="72"/>
      <c r="BT40" s="72"/>
      <c r="BU40" s="72"/>
      <c r="BV40" s="72"/>
      <c r="BW40" s="72"/>
      <c r="BX40" s="72"/>
      <c r="BY40" s="72"/>
      <c r="BZ40" s="7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2"/>
      <c r="BN41" s="72"/>
      <c r="BO41" s="72"/>
      <c r="BP41" s="72"/>
      <c r="BQ41" s="72"/>
      <c r="BR41" s="72"/>
      <c r="BS41" s="72"/>
      <c r="BT41" s="72"/>
      <c r="BU41" s="72"/>
      <c r="BV41" s="72"/>
      <c r="BW41" s="72"/>
      <c r="BX41" s="72"/>
      <c r="BY41" s="72"/>
      <c r="BZ41" s="7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2"/>
      <c r="BN42" s="72"/>
      <c r="BO42" s="72"/>
      <c r="BP42" s="72"/>
      <c r="BQ42" s="72"/>
      <c r="BR42" s="72"/>
      <c r="BS42" s="72"/>
      <c r="BT42" s="72"/>
      <c r="BU42" s="72"/>
      <c r="BV42" s="72"/>
      <c r="BW42" s="72"/>
      <c r="BX42" s="72"/>
      <c r="BY42" s="72"/>
      <c r="BZ42" s="7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2"/>
      <c r="BN43" s="72"/>
      <c r="BO43" s="72"/>
      <c r="BP43" s="72"/>
      <c r="BQ43" s="72"/>
      <c r="BR43" s="72"/>
      <c r="BS43" s="72"/>
      <c r="BT43" s="72"/>
      <c r="BU43" s="72"/>
      <c r="BV43" s="72"/>
      <c r="BW43" s="72"/>
      <c r="BX43" s="72"/>
      <c r="BY43" s="72"/>
      <c r="BZ43" s="7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5"/>
      <c r="BM44" s="76"/>
      <c r="BN44" s="76"/>
      <c r="BO44" s="76"/>
      <c r="BP44" s="76"/>
      <c r="BQ44" s="76"/>
      <c r="BR44" s="76"/>
      <c r="BS44" s="76"/>
      <c r="BT44" s="76"/>
      <c r="BU44" s="76"/>
      <c r="BV44" s="76"/>
      <c r="BW44" s="76"/>
      <c r="BX44" s="76"/>
      <c r="BY44" s="76"/>
      <c r="BZ44" s="7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117</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116</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42</v>
      </c>
      <c r="N85" s="13" t="s">
        <v>43</v>
      </c>
      <c r="O85" s="13" t="str">
        <f>データ!EN6</f>
        <v>【0.58】</v>
      </c>
    </row>
  </sheetData>
  <sheetProtection algorithmName="SHA-512" hashValue="oBuyMwbHghoRVIOSNEqHZjFge4tqSgP9pcab4K9gtg1l7gO+uUyGM4gLuPElnovi+xVOtKe7DX76XxgWSvoFIA==" saltValue="gCLkPMMheUrGbWIwiIT/F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9" t="s">
        <v>53</v>
      </c>
      <c r="I3" s="80"/>
      <c r="J3" s="80"/>
      <c r="K3" s="80"/>
      <c r="L3" s="80"/>
      <c r="M3" s="80"/>
      <c r="N3" s="80"/>
      <c r="O3" s="80"/>
      <c r="P3" s="80"/>
      <c r="Q3" s="80"/>
      <c r="R3" s="80"/>
      <c r="S3" s="80"/>
      <c r="T3" s="80"/>
      <c r="U3" s="80"/>
      <c r="V3" s="80"/>
      <c r="W3" s="81"/>
      <c r="X3" s="85" t="s">
        <v>54</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55</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56</v>
      </c>
      <c r="B4" s="17"/>
      <c r="C4" s="17"/>
      <c r="D4" s="17"/>
      <c r="E4" s="17"/>
      <c r="F4" s="17"/>
      <c r="G4" s="17"/>
      <c r="H4" s="82"/>
      <c r="I4" s="83"/>
      <c r="J4" s="83"/>
      <c r="K4" s="83"/>
      <c r="L4" s="83"/>
      <c r="M4" s="83"/>
      <c r="N4" s="83"/>
      <c r="O4" s="83"/>
      <c r="P4" s="83"/>
      <c r="Q4" s="83"/>
      <c r="R4" s="83"/>
      <c r="S4" s="83"/>
      <c r="T4" s="83"/>
      <c r="U4" s="83"/>
      <c r="V4" s="83"/>
      <c r="W4" s="84"/>
      <c r="X4" s="78" t="s">
        <v>57</v>
      </c>
      <c r="Y4" s="78"/>
      <c r="Z4" s="78"/>
      <c r="AA4" s="78"/>
      <c r="AB4" s="78"/>
      <c r="AC4" s="78"/>
      <c r="AD4" s="78"/>
      <c r="AE4" s="78"/>
      <c r="AF4" s="78"/>
      <c r="AG4" s="78"/>
      <c r="AH4" s="78"/>
      <c r="AI4" s="78" t="s">
        <v>58</v>
      </c>
      <c r="AJ4" s="78"/>
      <c r="AK4" s="78"/>
      <c r="AL4" s="78"/>
      <c r="AM4" s="78"/>
      <c r="AN4" s="78"/>
      <c r="AO4" s="78"/>
      <c r="AP4" s="78"/>
      <c r="AQ4" s="78"/>
      <c r="AR4" s="78"/>
      <c r="AS4" s="78"/>
      <c r="AT4" s="78" t="s">
        <v>59</v>
      </c>
      <c r="AU4" s="78"/>
      <c r="AV4" s="78"/>
      <c r="AW4" s="78"/>
      <c r="AX4" s="78"/>
      <c r="AY4" s="78"/>
      <c r="AZ4" s="78"/>
      <c r="BA4" s="78"/>
      <c r="BB4" s="78"/>
      <c r="BC4" s="78"/>
      <c r="BD4" s="78"/>
      <c r="BE4" s="78" t="s">
        <v>60</v>
      </c>
      <c r="BF4" s="78"/>
      <c r="BG4" s="78"/>
      <c r="BH4" s="78"/>
      <c r="BI4" s="78"/>
      <c r="BJ4" s="78"/>
      <c r="BK4" s="78"/>
      <c r="BL4" s="78"/>
      <c r="BM4" s="78"/>
      <c r="BN4" s="78"/>
      <c r="BO4" s="78"/>
      <c r="BP4" s="78" t="s">
        <v>61</v>
      </c>
      <c r="BQ4" s="78"/>
      <c r="BR4" s="78"/>
      <c r="BS4" s="78"/>
      <c r="BT4" s="78"/>
      <c r="BU4" s="78"/>
      <c r="BV4" s="78"/>
      <c r="BW4" s="78"/>
      <c r="BX4" s="78"/>
      <c r="BY4" s="78"/>
      <c r="BZ4" s="78"/>
      <c r="CA4" s="78" t="s">
        <v>62</v>
      </c>
      <c r="CB4" s="78"/>
      <c r="CC4" s="78"/>
      <c r="CD4" s="78"/>
      <c r="CE4" s="78"/>
      <c r="CF4" s="78"/>
      <c r="CG4" s="78"/>
      <c r="CH4" s="78"/>
      <c r="CI4" s="78"/>
      <c r="CJ4" s="78"/>
      <c r="CK4" s="78"/>
      <c r="CL4" s="78" t="s">
        <v>63</v>
      </c>
      <c r="CM4" s="78"/>
      <c r="CN4" s="78"/>
      <c r="CO4" s="78"/>
      <c r="CP4" s="78"/>
      <c r="CQ4" s="78"/>
      <c r="CR4" s="78"/>
      <c r="CS4" s="78"/>
      <c r="CT4" s="78"/>
      <c r="CU4" s="78"/>
      <c r="CV4" s="78"/>
      <c r="CW4" s="78" t="s">
        <v>64</v>
      </c>
      <c r="CX4" s="78"/>
      <c r="CY4" s="78"/>
      <c r="CZ4" s="78"/>
      <c r="DA4" s="78"/>
      <c r="DB4" s="78"/>
      <c r="DC4" s="78"/>
      <c r="DD4" s="78"/>
      <c r="DE4" s="78"/>
      <c r="DF4" s="78"/>
      <c r="DG4" s="78"/>
      <c r="DH4" s="78" t="s">
        <v>65</v>
      </c>
      <c r="DI4" s="78"/>
      <c r="DJ4" s="78"/>
      <c r="DK4" s="78"/>
      <c r="DL4" s="78"/>
      <c r="DM4" s="78"/>
      <c r="DN4" s="78"/>
      <c r="DO4" s="78"/>
      <c r="DP4" s="78"/>
      <c r="DQ4" s="78"/>
      <c r="DR4" s="78"/>
      <c r="DS4" s="78" t="s">
        <v>66</v>
      </c>
      <c r="DT4" s="78"/>
      <c r="DU4" s="78"/>
      <c r="DV4" s="78"/>
      <c r="DW4" s="78"/>
      <c r="DX4" s="78"/>
      <c r="DY4" s="78"/>
      <c r="DZ4" s="78"/>
      <c r="EA4" s="78"/>
      <c r="EB4" s="78"/>
      <c r="EC4" s="78"/>
      <c r="ED4" s="78" t="s">
        <v>67</v>
      </c>
      <c r="EE4" s="78"/>
      <c r="EF4" s="78"/>
      <c r="EG4" s="78"/>
      <c r="EH4" s="78"/>
      <c r="EI4" s="78"/>
      <c r="EJ4" s="78"/>
      <c r="EK4" s="78"/>
      <c r="EL4" s="78"/>
      <c r="EM4" s="78"/>
      <c r="EN4" s="78"/>
    </row>
    <row r="5" spans="1:144" x14ac:dyDescent="0.15">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15">
      <c r="A6" s="15" t="s">
        <v>96</v>
      </c>
      <c r="B6" s="20">
        <f>B7</f>
        <v>2021</v>
      </c>
      <c r="C6" s="20">
        <f t="shared" ref="C6:W6" si="3">C7</f>
        <v>464040</v>
      </c>
      <c r="D6" s="20">
        <f t="shared" si="3"/>
        <v>47</v>
      </c>
      <c r="E6" s="20">
        <f t="shared" si="3"/>
        <v>1</v>
      </c>
      <c r="F6" s="20">
        <f t="shared" si="3"/>
        <v>0</v>
      </c>
      <c r="G6" s="20">
        <f t="shared" si="3"/>
        <v>0</v>
      </c>
      <c r="H6" s="20" t="str">
        <f t="shared" si="3"/>
        <v>鹿児島県　長島町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6.63</v>
      </c>
      <c r="Q6" s="21">
        <f t="shared" si="3"/>
        <v>3670</v>
      </c>
      <c r="R6" s="21">
        <f t="shared" si="3"/>
        <v>10017</v>
      </c>
      <c r="S6" s="21">
        <f t="shared" si="3"/>
        <v>116.19</v>
      </c>
      <c r="T6" s="21">
        <f t="shared" si="3"/>
        <v>86.21</v>
      </c>
      <c r="U6" s="21">
        <f t="shared" si="3"/>
        <v>657</v>
      </c>
      <c r="V6" s="21">
        <f t="shared" si="3"/>
        <v>0.1</v>
      </c>
      <c r="W6" s="21">
        <f t="shared" si="3"/>
        <v>6570</v>
      </c>
      <c r="X6" s="22">
        <f>IF(X7="",NA(),X7)</f>
        <v>94.06</v>
      </c>
      <c r="Y6" s="22">
        <f t="shared" ref="Y6:AG6" si="4">IF(Y7="",NA(),Y7)</f>
        <v>86.92</v>
      </c>
      <c r="Z6" s="22">
        <f t="shared" si="4"/>
        <v>114.72</v>
      </c>
      <c r="AA6" s="22">
        <f t="shared" si="4"/>
        <v>97.65</v>
      </c>
      <c r="AB6" s="22">
        <f t="shared" si="4"/>
        <v>88.64</v>
      </c>
      <c r="AC6" s="22">
        <f t="shared" si="4"/>
        <v>74.03</v>
      </c>
      <c r="AD6" s="22">
        <f t="shared" si="4"/>
        <v>73.2</v>
      </c>
      <c r="AE6" s="22">
        <f t="shared" si="4"/>
        <v>73.42</v>
      </c>
      <c r="AF6" s="22">
        <f t="shared" si="4"/>
        <v>73.22</v>
      </c>
      <c r="AG6" s="22">
        <f t="shared" si="4"/>
        <v>69.05</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693.2</v>
      </c>
      <c r="BF6" s="22">
        <f t="shared" ref="BF6:BN6" si="7">IF(BF7="",NA(),BF7)</f>
        <v>770.94</v>
      </c>
      <c r="BG6" s="22">
        <f t="shared" si="7"/>
        <v>838.07</v>
      </c>
      <c r="BH6" s="22">
        <f t="shared" si="7"/>
        <v>236.79</v>
      </c>
      <c r="BI6" s="22">
        <f t="shared" si="7"/>
        <v>591.87</v>
      </c>
      <c r="BJ6" s="22">
        <f t="shared" si="7"/>
        <v>1068.53</v>
      </c>
      <c r="BK6" s="22">
        <f t="shared" si="7"/>
        <v>995.48</v>
      </c>
      <c r="BL6" s="22">
        <f t="shared" si="7"/>
        <v>982.31</v>
      </c>
      <c r="BM6" s="22">
        <f t="shared" si="7"/>
        <v>1128.72</v>
      </c>
      <c r="BN6" s="22">
        <f t="shared" si="7"/>
        <v>1125.25</v>
      </c>
      <c r="BO6" s="21" t="str">
        <f>IF(BO7="","",IF(BO7="-","【-】","【"&amp;SUBSTITUTE(TEXT(BO7,"#,##0.00"),"-","△")&amp;"】"))</f>
        <v>【940.88】</v>
      </c>
      <c r="BP6" s="22">
        <f>IF(BP7="",NA(),BP7)</f>
        <v>87.19</v>
      </c>
      <c r="BQ6" s="22">
        <f t="shared" ref="BQ6:BY6" si="8">IF(BQ7="",NA(),BQ7)</f>
        <v>78.849999999999994</v>
      </c>
      <c r="BR6" s="22">
        <f t="shared" si="8"/>
        <v>86.77</v>
      </c>
      <c r="BS6" s="22">
        <f t="shared" si="8"/>
        <v>39.020000000000003</v>
      </c>
      <c r="BT6" s="22">
        <f t="shared" si="8"/>
        <v>43.57</v>
      </c>
      <c r="BU6" s="22">
        <f t="shared" si="8"/>
        <v>59.33</v>
      </c>
      <c r="BV6" s="22">
        <f t="shared" si="8"/>
        <v>55.46</v>
      </c>
      <c r="BW6" s="22">
        <f t="shared" si="8"/>
        <v>53.77</v>
      </c>
      <c r="BX6" s="22">
        <f t="shared" si="8"/>
        <v>41.84</v>
      </c>
      <c r="BY6" s="22">
        <f t="shared" si="8"/>
        <v>41.44</v>
      </c>
      <c r="BZ6" s="21" t="str">
        <f>IF(BZ7="","",IF(BZ7="-","【-】","【"&amp;SUBSTITUTE(TEXT(BZ7,"#,##0.00"),"-","△")&amp;"】"))</f>
        <v>【54.59】</v>
      </c>
      <c r="CA6" s="22">
        <f>IF(CA7="",NA(),CA7)</f>
        <v>225.11</v>
      </c>
      <c r="CB6" s="22">
        <f t="shared" ref="CB6:CJ6" si="9">IF(CB7="",NA(),CB7)</f>
        <v>249.33</v>
      </c>
      <c r="CC6" s="22">
        <f t="shared" si="9"/>
        <v>228.27</v>
      </c>
      <c r="CD6" s="22">
        <f t="shared" si="9"/>
        <v>514.41</v>
      </c>
      <c r="CE6" s="22">
        <f t="shared" si="9"/>
        <v>391.98</v>
      </c>
      <c r="CF6" s="22">
        <f t="shared" si="9"/>
        <v>279.67</v>
      </c>
      <c r="CG6" s="22">
        <f t="shared" si="9"/>
        <v>299.77999999999997</v>
      </c>
      <c r="CH6" s="22">
        <f t="shared" si="9"/>
        <v>305.38</v>
      </c>
      <c r="CI6" s="22">
        <f t="shared" si="9"/>
        <v>390.47</v>
      </c>
      <c r="CJ6" s="22">
        <f t="shared" si="9"/>
        <v>403.61</v>
      </c>
      <c r="CK6" s="21" t="str">
        <f>IF(CK7="","",IF(CK7="-","【-】","【"&amp;SUBSTITUTE(TEXT(CK7,"#,##0.00"),"-","△")&amp;"】"))</f>
        <v>【301.20】</v>
      </c>
      <c r="CL6" s="22">
        <f>IF(CL7="",NA(),CL7)</f>
        <v>58.41</v>
      </c>
      <c r="CM6" s="22">
        <f t="shared" ref="CM6:CU6" si="10">IF(CM7="",NA(),CM7)</f>
        <v>58</v>
      </c>
      <c r="CN6" s="22">
        <f t="shared" si="10"/>
        <v>58.64</v>
      </c>
      <c r="CO6" s="22">
        <f t="shared" si="10"/>
        <v>52.03</v>
      </c>
      <c r="CP6" s="22">
        <f t="shared" si="10"/>
        <v>54.44</v>
      </c>
      <c r="CQ6" s="22">
        <f t="shared" si="10"/>
        <v>61.79</v>
      </c>
      <c r="CR6" s="22">
        <f t="shared" si="10"/>
        <v>59.59</v>
      </c>
      <c r="CS6" s="22">
        <f t="shared" si="10"/>
        <v>58.56</v>
      </c>
      <c r="CT6" s="22">
        <f t="shared" si="10"/>
        <v>49.08</v>
      </c>
      <c r="CU6" s="22">
        <f t="shared" si="10"/>
        <v>51.46</v>
      </c>
      <c r="CV6" s="21" t="str">
        <f>IF(CV7="","",IF(CV7="-","【-】","【"&amp;SUBSTITUTE(TEXT(CV7,"#,##0.00"),"-","△")&amp;"】"))</f>
        <v>【56.42】</v>
      </c>
      <c r="CW6" s="22">
        <f>IF(CW7="",NA(),CW7)</f>
        <v>99.52</v>
      </c>
      <c r="CX6" s="22">
        <f t="shared" ref="CX6:DF6" si="11">IF(CX7="",NA(),CX7)</f>
        <v>99.52</v>
      </c>
      <c r="CY6" s="22">
        <f t="shared" si="11"/>
        <v>99.53</v>
      </c>
      <c r="CZ6" s="22">
        <f t="shared" si="11"/>
        <v>99.53</v>
      </c>
      <c r="DA6" s="22">
        <f t="shared" si="11"/>
        <v>99.59</v>
      </c>
      <c r="DB6" s="22">
        <f t="shared" si="11"/>
        <v>74.98</v>
      </c>
      <c r="DC6" s="22">
        <f t="shared" si="11"/>
        <v>74.19</v>
      </c>
      <c r="DD6" s="22">
        <f t="shared" si="11"/>
        <v>73.680000000000007</v>
      </c>
      <c r="DE6" s="22">
        <f t="shared" si="11"/>
        <v>71.27</v>
      </c>
      <c r="DF6" s="22">
        <f t="shared" si="11"/>
        <v>68.58</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3.52</v>
      </c>
      <c r="EE6" s="22">
        <f t="shared" ref="EE6:EM6" si="14">IF(EE7="",NA(),EE7)</f>
        <v>1.45</v>
      </c>
      <c r="EF6" s="22">
        <f t="shared" si="14"/>
        <v>2.72</v>
      </c>
      <c r="EG6" s="21">
        <f t="shared" si="14"/>
        <v>0</v>
      </c>
      <c r="EH6" s="22">
        <f t="shared" si="14"/>
        <v>6.97</v>
      </c>
      <c r="EI6" s="22">
        <f t="shared" si="14"/>
        <v>0.56000000000000005</v>
      </c>
      <c r="EJ6" s="22">
        <f t="shared" si="14"/>
        <v>0.31</v>
      </c>
      <c r="EK6" s="22">
        <f t="shared" si="14"/>
        <v>0.42</v>
      </c>
      <c r="EL6" s="22">
        <f t="shared" si="14"/>
        <v>0.61</v>
      </c>
      <c r="EM6" s="22">
        <f t="shared" si="14"/>
        <v>0.4</v>
      </c>
      <c r="EN6" s="21" t="str">
        <f>IF(EN7="","",IF(EN7="-","【-】","【"&amp;SUBSTITUTE(TEXT(EN7,"#,##0.00"),"-","△")&amp;"】"))</f>
        <v>【0.58】</v>
      </c>
    </row>
    <row r="7" spans="1:144" s="23" customFormat="1" x14ac:dyDescent="0.15">
      <c r="A7" s="15"/>
      <c r="B7" s="24">
        <v>2021</v>
      </c>
      <c r="C7" s="24">
        <v>464040</v>
      </c>
      <c r="D7" s="24">
        <v>47</v>
      </c>
      <c r="E7" s="24">
        <v>1</v>
      </c>
      <c r="F7" s="24">
        <v>0</v>
      </c>
      <c r="G7" s="24">
        <v>0</v>
      </c>
      <c r="H7" s="24" t="s">
        <v>97</v>
      </c>
      <c r="I7" s="24" t="s">
        <v>98</v>
      </c>
      <c r="J7" s="24" t="s">
        <v>99</v>
      </c>
      <c r="K7" s="24" t="s">
        <v>100</v>
      </c>
      <c r="L7" s="24" t="s">
        <v>101</v>
      </c>
      <c r="M7" s="24" t="s">
        <v>102</v>
      </c>
      <c r="N7" s="25" t="s">
        <v>103</v>
      </c>
      <c r="O7" s="25" t="s">
        <v>104</v>
      </c>
      <c r="P7" s="25">
        <v>6.63</v>
      </c>
      <c r="Q7" s="25">
        <v>3670</v>
      </c>
      <c r="R7" s="25">
        <v>10017</v>
      </c>
      <c r="S7" s="25">
        <v>116.19</v>
      </c>
      <c r="T7" s="25">
        <v>86.21</v>
      </c>
      <c r="U7" s="25">
        <v>657</v>
      </c>
      <c r="V7" s="25">
        <v>0.1</v>
      </c>
      <c r="W7" s="25">
        <v>6570</v>
      </c>
      <c r="X7" s="25">
        <v>94.06</v>
      </c>
      <c r="Y7" s="25">
        <v>86.92</v>
      </c>
      <c r="Z7" s="25">
        <v>114.72</v>
      </c>
      <c r="AA7" s="25">
        <v>97.65</v>
      </c>
      <c r="AB7" s="25">
        <v>88.64</v>
      </c>
      <c r="AC7" s="25">
        <v>74.03</v>
      </c>
      <c r="AD7" s="25">
        <v>73.2</v>
      </c>
      <c r="AE7" s="25">
        <v>73.42</v>
      </c>
      <c r="AF7" s="25">
        <v>73.22</v>
      </c>
      <c r="AG7" s="25">
        <v>69.05</v>
      </c>
      <c r="AH7" s="25">
        <v>73.42</v>
      </c>
      <c r="AI7" s="25"/>
      <c r="AJ7" s="25"/>
      <c r="AK7" s="25"/>
      <c r="AL7" s="25"/>
      <c r="AM7" s="25"/>
      <c r="AN7" s="25"/>
      <c r="AO7" s="25"/>
      <c r="AP7" s="25"/>
      <c r="AQ7" s="25"/>
      <c r="AR7" s="25"/>
      <c r="AS7" s="25"/>
      <c r="AT7" s="25"/>
      <c r="AU7" s="25"/>
      <c r="AV7" s="25"/>
      <c r="AW7" s="25"/>
      <c r="AX7" s="25"/>
      <c r="AY7" s="25"/>
      <c r="AZ7" s="25"/>
      <c r="BA7" s="25"/>
      <c r="BB7" s="25"/>
      <c r="BC7" s="25"/>
      <c r="BD7" s="25"/>
      <c r="BE7" s="25">
        <v>693.2</v>
      </c>
      <c r="BF7" s="25">
        <v>770.94</v>
      </c>
      <c r="BG7" s="25">
        <v>838.07</v>
      </c>
      <c r="BH7" s="25">
        <v>236.79</v>
      </c>
      <c r="BI7" s="25">
        <v>591.87</v>
      </c>
      <c r="BJ7" s="25">
        <v>1068.53</v>
      </c>
      <c r="BK7" s="25">
        <v>995.48</v>
      </c>
      <c r="BL7" s="25">
        <v>982.31</v>
      </c>
      <c r="BM7" s="25">
        <v>1128.72</v>
      </c>
      <c r="BN7" s="25">
        <v>1125.25</v>
      </c>
      <c r="BO7" s="25">
        <v>940.88</v>
      </c>
      <c r="BP7" s="25">
        <v>87.19</v>
      </c>
      <c r="BQ7" s="25">
        <v>78.849999999999994</v>
      </c>
      <c r="BR7" s="25">
        <v>86.77</v>
      </c>
      <c r="BS7" s="25">
        <v>39.020000000000003</v>
      </c>
      <c r="BT7" s="25">
        <v>43.57</v>
      </c>
      <c r="BU7" s="25">
        <v>59.33</v>
      </c>
      <c r="BV7" s="25">
        <v>55.46</v>
      </c>
      <c r="BW7" s="25">
        <v>53.77</v>
      </c>
      <c r="BX7" s="25">
        <v>41.84</v>
      </c>
      <c r="BY7" s="25">
        <v>41.44</v>
      </c>
      <c r="BZ7" s="25">
        <v>54.59</v>
      </c>
      <c r="CA7" s="25">
        <v>225.11</v>
      </c>
      <c r="CB7" s="25">
        <v>249.33</v>
      </c>
      <c r="CC7" s="25">
        <v>228.27</v>
      </c>
      <c r="CD7" s="25">
        <v>514.41</v>
      </c>
      <c r="CE7" s="25">
        <v>391.98</v>
      </c>
      <c r="CF7" s="25">
        <v>279.67</v>
      </c>
      <c r="CG7" s="25">
        <v>299.77999999999997</v>
      </c>
      <c r="CH7" s="25">
        <v>305.38</v>
      </c>
      <c r="CI7" s="25">
        <v>390.47</v>
      </c>
      <c r="CJ7" s="25">
        <v>403.61</v>
      </c>
      <c r="CK7" s="25">
        <v>301.2</v>
      </c>
      <c r="CL7" s="25">
        <v>58.41</v>
      </c>
      <c r="CM7" s="25">
        <v>58</v>
      </c>
      <c r="CN7" s="25">
        <v>58.64</v>
      </c>
      <c r="CO7" s="25">
        <v>52.03</v>
      </c>
      <c r="CP7" s="25">
        <v>54.44</v>
      </c>
      <c r="CQ7" s="25">
        <v>61.79</v>
      </c>
      <c r="CR7" s="25">
        <v>59.59</v>
      </c>
      <c r="CS7" s="25">
        <v>58.56</v>
      </c>
      <c r="CT7" s="25">
        <v>49.08</v>
      </c>
      <c r="CU7" s="25">
        <v>51.46</v>
      </c>
      <c r="CV7" s="25">
        <v>56.42</v>
      </c>
      <c r="CW7" s="25">
        <v>99.52</v>
      </c>
      <c r="CX7" s="25">
        <v>99.52</v>
      </c>
      <c r="CY7" s="25">
        <v>99.53</v>
      </c>
      <c r="CZ7" s="25">
        <v>99.53</v>
      </c>
      <c r="DA7" s="25">
        <v>99.59</v>
      </c>
      <c r="DB7" s="25">
        <v>74.98</v>
      </c>
      <c r="DC7" s="25">
        <v>74.19</v>
      </c>
      <c r="DD7" s="25">
        <v>73.680000000000007</v>
      </c>
      <c r="DE7" s="25">
        <v>71.27</v>
      </c>
      <c r="DF7" s="25">
        <v>68.58</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3.52</v>
      </c>
      <c r="EE7" s="25">
        <v>1.45</v>
      </c>
      <c r="EF7" s="25">
        <v>2.72</v>
      </c>
      <c r="EG7" s="25">
        <v>0</v>
      </c>
      <c r="EH7" s="25">
        <v>6.97</v>
      </c>
      <c r="EI7" s="25">
        <v>0.56000000000000005</v>
      </c>
      <c r="EJ7" s="25">
        <v>0.31</v>
      </c>
      <c r="EK7" s="25">
        <v>0.42</v>
      </c>
      <c r="EL7" s="25">
        <v>0.61</v>
      </c>
      <c r="EM7" s="25">
        <v>0.4</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110</v>
      </c>
    </row>
    <row r="12" spans="1:144" x14ac:dyDescent="0.15">
      <c r="B12">
        <v>1</v>
      </c>
      <c r="C12">
        <v>1</v>
      </c>
      <c r="D12">
        <v>1</v>
      </c>
      <c r="E12">
        <v>2</v>
      </c>
      <c r="F12">
        <v>3</v>
      </c>
      <c r="G12" t="s">
        <v>111</v>
      </c>
    </row>
    <row r="13" spans="1:144" x14ac:dyDescent="0.15">
      <c r="B13" t="s">
        <v>112</v>
      </c>
      <c r="C13" t="s">
        <v>112</v>
      </c>
      <c r="D13" t="s">
        <v>113</v>
      </c>
      <c r="E13" t="s">
        <v>113</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2022-12-01T01:12:06Z</dcterms:created>
  <dcterms:modified xsi:type="dcterms:W3CDTF">2023-02-09T23:33:26Z</dcterms:modified>
  <cp:category/>
</cp:coreProperties>
</file>