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X:\BK 共有ファイル\課別バックUP\総務課\田中\保存データ\民生課業務\簡易水道事業関係\経営比較分析表\令和3年度決算分\"/>
    </mc:Choice>
  </mc:AlternateContent>
  <xr:revisionPtr revIDLastSave="0" documentId="13_ncr:1_{27C76137-149F-4256-A975-061AC800016C}" xr6:coauthVersionLast="47" xr6:coauthVersionMax="47" xr10:uidLastSave="{00000000-0000-0000-0000-000000000000}"/>
  <workbookProtection workbookAlgorithmName="SHA-512" workbookHashValue="nUkLuztYQpJrWo5YwNFbwRmTATU34JpKjfhP+qRnq3rG0PQtF+OvgWx66OD3KHRrjSyzoStt6Prk/mffLD7Vgw==" workbookSaltValue="kmu4GJXWrke8y+ZalTJnwA==" workbookSpinCount="100000" lockStructure="1"/>
  <bookViews>
    <workbookView xWindow="-120" yWindow="-120" windowWidth="20730" windowHeight="1116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B10" i="4" s="1"/>
  <c r="M6" i="5"/>
  <c r="L6" i="5"/>
  <c r="W8" i="4" s="1"/>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E85" i="4"/>
  <c r="BB10" i="4"/>
  <c r="AT10" i="4"/>
  <c r="AL10" i="4"/>
  <c r="P10" i="4"/>
  <c r="I10" i="4"/>
  <c r="BB8" i="4"/>
  <c r="AT8" i="4"/>
  <c r="AL8" i="4"/>
  <c r="AD8" i="4"/>
  <c r="I8" i="4"/>
  <c r="B6" i="4"/>
</calcChain>
</file>

<file path=xl/sharedStrings.xml><?xml version="1.0" encoding="utf-8"?>
<sst xmlns="http://schemas.openxmlformats.org/spreadsheetml/2006/main" count="233" uniqueCount="117">
  <si>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</si>
  <si>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</si>
  <si>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</si>
  <si>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</si>
  <si>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</si>
  <si>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</si>
  <si>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</si>
  <si>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</si>
  <si>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</si>
  <si>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</si>
  <si>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</si>
  <si>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</si>
  <si>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</si>
  <si>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</si>
  <si>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</si>
  <si>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</si>
  <si>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</si>
  <si>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</si>
  <si>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</si>
  <si>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</si>
  <si>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</si>
  <si>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</si>
  <si>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</si>
  <si>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</si>
  <si>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</si>
  <si>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</si>
  <si>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</si>
  <si>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</si>
  <si>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</si>
  <si>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</si>
  <si>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</si>
  <si>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</si>
  <si>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</si>
  <si>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</si>
  <si>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</si>
  <si>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</si>
  <si>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</si>
  <si>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</si>
  <si>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</si>
  <si>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</si>
  <si>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</si>
  <si>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</si>
  <si>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</si>
  <si>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</si>
  <si>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</si>
  <si>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</si>
  <si>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</si>
  <si>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</si>
  <si>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</si>
  <si>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</si>
  <si>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</si>
  <si>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</si>
  <si>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</si>
  <si>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</si>
  <si>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</si>
  <si>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</si>
  <si>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</si>
  <si>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</si>
  <si>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</si>
  <si>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</si>
  <si>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</si>
  <si>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</si>
  <si>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</si>
  <si>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</si>
  <si>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</si>
  <si>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</si>
  <si>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</si>
  <si>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</si>
  <si>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</si>
  <si>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</si>
  <si>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</si>
  <si>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</si>
  <si>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</si>
  <si>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</si>
  <si>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</si>
  <si>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</si>
  <si>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</si>
  <si>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</si>
  <si>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</si>
  <si>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</si>
  <si>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</si>
  <si>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</si>
  <si>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</si>
  <si>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</si>
  <si>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</si>
  <si>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</si>
  <si>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</si>
  <si>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</si>
  <si>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</si>
  <si>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</si>
  <si>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</si>
  <si>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</si>
  <si>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</si>
  <si>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</si>
  <si>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</si>
  <si>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</si>
  <si>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三島村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</si>
  <si>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</si>
  <si>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</si>
  <si>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</si>
  <si>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</si>
  <si>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</si>
  <si>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</si>
  <si>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</si>
  <si>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</si>
  <si>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</si>
  <si>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</si>
  <si>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</si>
  <si>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</si>
  <si>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</si>
  <si>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</si>
  <si>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</si>
  <si>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</si>
  <si>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</si>
  <si>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①経営改善策のひとつとして、令和3年10月から料金改定を行い料金収入の増収を行った。しかし、維持管理費や公債費等が依然として高い水準で推移していることから一層の経営改善が必要である。　　　　④令和元年度までで大規模な基幹改良事業は終了し当面は起債の計画はない。料金改定も実施しており今後本比率は低下の見込みである。　　　　　　　　　　⑤給水人口が極少であることから料金回収率は極めて低い。料金改定は行ったが料金回収率の改善は極めて困難である。　　　　　　　　　　　　　　　　　⑥少ない有収水量に対し維持管理費、公債費等が高額であるため給水原価は高くなる傾向にある。計画的な投資や維持管理費の削減に取り組む必要がある。　　　　　　　　　　　　　　　　　　　　　　　⑦産業構造の変化等により配水量は減少傾向にある。今後は、施設のダウンサイジング等も検討する必要がある。　　　　　　　　　　　　　　　　　　　⑧定期的な漏水調査により早めの改修を行っている。類似団体と比較しても高い比率となっている。　　　　　　　　　　　　　　　　　　　　　　　　　　　　　　　　　　　　　　　</t>
    <rPh sb="1" eb="3">
      <t>ケイエイ</t>
    </rPh>
    <rPh sb="3" eb="6">
      <t>カイゼンサク</t>
    </rPh>
    <rPh sb="14" eb="16">
      <t>レイワ</t>
    </rPh>
    <rPh sb="17" eb="18">
      <t>ネン</t>
    </rPh>
    <rPh sb="20" eb="21">
      <t>ガツ</t>
    </rPh>
    <rPh sb="23" eb="25">
      <t>リョウキン</t>
    </rPh>
    <rPh sb="25" eb="27">
      <t>カイテイ</t>
    </rPh>
    <rPh sb="28" eb="29">
      <t>オコナ</t>
    </rPh>
    <rPh sb="30" eb="32">
      <t>リョウキン</t>
    </rPh>
    <rPh sb="32" eb="34">
      <t>シュウニュウ</t>
    </rPh>
    <rPh sb="35" eb="37">
      <t>ゾウシュウ</t>
    </rPh>
    <rPh sb="38" eb="39">
      <t>オコナ</t>
    </rPh>
    <rPh sb="46" eb="48">
      <t>イジ</t>
    </rPh>
    <rPh sb="48" eb="51">
      <t>カンリヒ</t>
    </rPh>
    <rPh sb="52" eb="55">
      <t>コウサイヒ</t>
    </rPh>
    <rPh sb="55" eb="56">
      <t>トウ</t>
    </rPh>
    <rPh sb="57" eb="59">
      <t>イゼン</t>
    </rPh>
    <rPh sb="62" eb="63">
      <t>タカ</t>
    </rPh>
    <rPh sb="64" eb="66">
      <t>スイジュン</t>
    </rPh>
    <rPh sb="67" eb="69">
      <t>スイイ</t>
    </rPh>
    <rPh sb="77" eb="79">
      <t>イッソウ</t>
    </rPh>
    <rPh sb="80" eb="82">
      <t>ケイエイ</t>
    </rPh>
    <rPh sb="82" eb="84">
      <t>カイゼン</t>
    </rPh>
    <rPh sb="85" eb="87">
      <t>ヒツヨウ</t>
    </rPh>
    <rPh sb="96" eb="98">
      <t>レイワ</t>
    </rPh>
    <rPh sb="98" eb="101">
      <t>ガンネンド</t>
    </rPh>
    <rPh sb="104" eb="107">
      <t>ダイキボ</t>
    </rPh>
    <rPh sb="108" eb="110">
      <t>キカン</t>
    </rPh>
    <rPh sb="110" eb="112">
      <t>カイリョウ</t>
    </rPh>
    <rPh sb="112" eb="114">
      <t>ジギョウ</t>
    </rPh>
    <rPh sb="115" eb="117">
      <t>シュウリョウ</t>
    </rPh>
    <rPh sb="118" eb="120">
      <t>トウメン</t>
    </rPh>
    <rPh sb="121" eb="123">
      <t>キサイ</t>
    </rPh>
    <rPh sb="124" eb="126">
      <t>ケイカク</t>
    </rPh>
    <rPh sb="130" eb="132">
      <t>リョウキン</t>
    </rPh>
    <rPh sb="132" eb="134">
      <t>カイテイ</t>
    </rPh>
    <rPh sb="135" eb="137">
      <t>ジッシ</t>
    </rPh>
    <rPh sb="141" eb="143">
      <t>コンゴ</t>
    </rPh>
    <rPh sb="143" eb="144">
      <t>ホン</t>
    </rPh>
    <rPh sb="144" eb="146">
      <t>ヒリツ</t>
    </rPh>
    <rPh sb="147" eb="149">
      <t>テイカ</t>
    </rPh>
    <rPh sb="150" eb="152">
      <t>ミコ</t>
    </rPh>
    <rPh sb="168" eb="170">
      <t>キュウスイ</t>
    </rPh>
    <rPh sb="170" eb="172">
      <t>ジンコウ</t>
    </rPh>
    <rPh sb="173" eb="175">
      <t>キョクショウ</t>
    </rPh>
    <rPh sb="182" eb="184">
      <t>リョウキン</t>
    </rPh>
    <rPh sb="184" eb="187">
      <t>カイシュウリツ</t>
    </rPh>
    <rPh sb="188" eb="189">
      <t>キワ</t>
    </rPh>
    <rPh sb="191" eb="192">
      <t>ヒク</t>
    </rPh>
    <rPh sb="194" eb="196">
      <t>リョウキン</t>
    </rPh>
    <rPh sb="196" eb="198">
      <t>カイテイ</t>
    </rPh>
    <rPh sb="199" eb="200">
      <t>オコナ</t>
    </rPh>
    <rPh sb="203" eb="205">
      <t>リョウキン</t>
    </rPh>
    <rPh sb="205" eb="208">
      <t>カイシュウリツ</t>
    </rPh>
    <rPh sb="209" eb="211">
      <t>カイゼン</t>
    </rPh>
    <rPh sb="212" eb="213">
      <t>キワ</t>
    </rPh>
    <rPh sb="215" eb="217">
      <t>コンナン</t>
    </rPh>
    <rPh sb="239" eb="240">
      <t>スク</t>
    </rPh>
    <rPh sb="242" eb="243">
      <t>ユウ</t>
    </rPh>
    <rPh sb="247" eb="248">
      <t>タイ</t>
    </rPh>
    <rPh sb="249" eb="251">
      <t>イジ</t>
    </rPh>
    <rPh sb="251" eb="254">
      <t>カンリヒ</t>
    </rPh>
    <rPh sb="255" eb="259">
      <t>コウサイヒトウ</t>
    </rPh>
    <rPh sb="260" eb="262">
      <t>コウガク</t>
    </rPh>
    <rPh sb="332" eb="334">
      <t>サンギョウ</t>
    </rPh>
    <rPh sb="334" eb="336">
      <t>コウゾウ</t>
    </rPh>
    <rPh sb="337" eb="339">
      <t>ヘンカ</t>
    </rPh>
    <rPh sb="339" eb="340">
      <t>トウ</t>
    </rPh>
    <rPh sb="347" eb="349">
      <t>ゲンショウ</t>
    </rPh>
    <rPh sb="349" eb="351">
      <t>ケイコウ</t>
    </rPh>
    <rPh sb="355" eb="357">
      <t>コンゴ</t>
    </rPh>
    <rPh sb="359" eb="361">
      <t>シセツ</t>
    </rPh>
    <rPh sb="370" eb="371">
      <t>トウ</t>
    </rPh>
    <rPh sb="372" eb="374">
      <t>ケントウ</t>
    </rPh>
    <rPh sb="376" eb="378">
      <t>ヒツヨウ</t>
    </rPh>
    <rPh sb="402" eb="405">
      <t>テイキテキ</t>
    </rPh>
    <rPh sb="406" eb="408">
      <t>ロウスイ</t>
    </rPh>
    <rPh sb="408" eb="410">
      <t>チョウサ</t>
    </rPh>
    <rPh sb="413" eb="414">
      <t>ハヤ</t>
    </rPh>
    <rPh sb="416" eb="418">
      <t>カイシュウ</t>
    </rPh>
    <rPh sb="419" eb="420">
      <t>オコナ</t>
    </rPh>
    <rPh sb="425" eb="427">
      <t>ルイジ</t>
    </rPh>
    <rPh sb="427" eb="429">
      <t>ダンタイ</t>
    </rPh>
    <rPh sb="430" eb="432">
      <t>ヒカク</t>
    </rPh>
    <rPh sb="435" eb="436">
      <t>タカ</t>
    </rPh>
    <rPh sb="437" eb="439">
      <t>ヒリツ</t>
    </rPh>
    <phoneticPr fontId="4"/>
  </si>
  <si>
    <t>計画的な基幹改良事業の実施により施設、設備の改良は進んだ。離島という地理的特性上、経年劣化は早いが、定期的な設備点検により施設・設備の延命化を図る必要がある。</t>
    <rPh sb="0" eb="3">
      <t>ケイカクテキ</t>
    </rPh>
    <rPh sb="4" eb="6">
      <t>キカン</t>
    </rPh>
    <rPh sb="6" eb="8">
      <t>カイリョウ</t>
    </rPh>
    <rPh sb="8" eb="10">
      <t>ジギョウ</t>
    </rPh>
    <rPh sb="11" eb="13">
      <t>ジッシ</t>
    </rPh>
    <rPh sb="16" eb="18">
      <t>シセツ</t>
    </rPh>
    <rPh sb="19" eb="21">
      <t>セツビ</t>
    </rPh>
    <rPh sb="22" eb="24">
      <t>カイリョウ</t>
    </rPh>
    <rPh sb="25" eb="26">
      <t>スス</t>
    </rPh>
    <rPh sb="29" eb="31">
      <t>リトウ</t>
    </rPh>
    <rPh sb="34" eb="37">
      <t>チリテキ</t>
    </rPh>
    <rPh sb="37" eb="40">
      <t>トクセイジョウ</t>
    </rPh>
    <rPh sb="41" eb="43">
      <t>ケイネン</t>
    </rPh>
    <rPh sb="43" eb="45">
      <t>レッカ</t>
    </rPh>
    <rPh sb="46" eb="47">
      <t>ハヤ</t>
    </rPh>
    <rPh sb="50" eb="53">
      <t>テイキテキ</t>
    </rPh>
    <rPh sb="54" eb="56">
      <t>セツビ</t>
    </rPh>
    <rPh sb="56" eb="58">
      <t>テンケン</t>
    </rPh>
    <rPh sb="61" eb="63">
      <t>シセツ</t>
    </rPh>
    <rPh sb="64" eb="66">
      <t>セツビ</t>
    </rPh>
    <rPh sb="67" eb="69">
      <t>エンメイ</t>
    </rPh>
    <rPh sb="69" eb="70">
      <t>カ</t>
    </rPh>
    <rPh sb="71" eb="72">
      <t>ハカ</t>
    </rPh>
    <rPh sb="73" eb="75">
      <t>ヒツヨウ</t>
    </rPh>
    <phoneticPr fontId="4"/>
  </si>
  <si>
    <t>離島住民の生活に係る高コストに配慮し、長年料金改定を行わなかったが、経営改善を目的に令和3年度10月に改定を行ったところである。しかし、給水人口が少ないため料金収入は微増であり、独立採算は極めて困難である。毎年、一般会計からの多額の繰入金により会計が維持されている。また、小離島群という地理的特性からハード面での連携は見込めない。施設・設備の適切な維持管理による延命化を図り、経営の逼迫を避ける必要がある。</t>
    <rPh sb="0" eb="2">
      <t>リトウ</t>
    </rPh>
    <rPh sb="2" eb="4">
      <t>ジュウミン</t>
    </rPh>
    <rPh sb="5" eb="7">
      <t>セイカツ</t>
    </rPh>
    <rPh sb="8" eb="9">
      <t>カカ</t>
    </rPh>
    <rPh sb="10" eb="11">
      <t>コウ</t>
    </rPh>
    <rPh sb="15" eb="17">
      <t>ハイリョ</t>
    </rPh>
    <rPh sb="19" eb="21">
      <t>ナガネン</t>
    </rPh>
    <rPh sb="21" eb="23">
      <t>リョウキン</t>
    </rPh>
    <rPh sb="23" eb="25">
      <t>カイテイ</t>
    </rPh>
    <rPh sb="26" eb="27">
      <t>オコナ</t>
    </rPh>
    <rPh sb="34" eb="36">
      <t>ケイエイ</t>
    </rPh>
    <rPh sb="36" eb="38">
      <t>カイゼン</t>
    </rPh>
    <rPh sb="39" eb="41">
      <t>モクテキ</t>
    </rPh>
    <rPh sb="42" eb="44">
      <t>レイワ</t>
    </rPh>
    <rPh sb="45" eb="47">
      <t>ネンド</t>
    </rPh>
    <rPh sb="49" eb="50">
      <t>ガツ</t>
    </rPh>
    <rPh sb="51" eb="53">
      <t>カイテイ</t>
    </rPh>
    <rPh sb="54" eb="55">
      <t>オコナ</t>
    </rPh>
    <rPh sb="68" eb="70">
      <t>キュウスイ</t>
    </rPh>
    <rPh sb="70" eb="72">
      <t>ジンコウ</t>
    </rPh>
    <rPh sb="73" eb="74">
      <t>スク</t>
    </rPh>
    <rPh sb="78" eb="80">
      <t>リョウキン</t>
    </rPh>
    <rPh sb="80" eb="82">
      <t>シュウニュウ</t>
    </rPh>
    <rPh sb="83" eb="85">
      <t>ビゾウ</t>
    </rPh>
    <rPh sb="89" eb="91">
      <t>ドクリツ</t>
    </rPh>
    <rPh sb="91" eb="93">
      <t>サイサン</t>
    </rPh>
    <rPh sb="94" eb="95">
      <t>キワ</t>
    </rPh>
    <rPh sb="97" eb="99">
      <t>コンナン</t>
    </rPh>
    <rPh sb="103" eb="105">
      <t>マイネン</t>
    </rPh>
    <rPh sb="106" eb="108">
      <t>イッパン</t>
    </rPh>
    <rPh sb="108" eb="110">
      <t>カイケイ</t>
    </rPh>
    <rPh sb="113" eb="115">
      <t>タガク</t>
    </rPh>
    <rPh sb="116" eb="119">
      <t>クリイレキン</t>
    </rPh>
    <rPh sb="122" eb="124">
      <t>カイケイ</t>
    </rPh>
    <rPh sb="125" eb="127">
      <t>イジ</t>
    </rPh>
    <rPh sb="136" eb="137">
      <t>ショウ</t>
    </rPh>
    <rPh sb="137" eb="139">
      <t>リトウ</t>
    </rPh>
    <rPh sb="139" eb="140">
      <t>グン</t>
    </rPh>
    <rPh sb="143" eb="146">
      <t>チリテキ</t>
    </rPh>
    <rPh sb="146" eb="148">
      <t>トクセイ</t>
    </rPh>
    <rPh sb="153" eb="154">
      <t>メン</t>
    </rPh>
    <rPh sb="156" eb="158">
      <t>レンケイ</t>
    </rPh>
    <rPh sb="159" eb="161">
      <t>ミコ</t>
    </rPh>
    <rPh sb="165" eb="167">
      <t>シセツ</t>
    </rPh>
    <rPh sb="168" eb="170">
      <t>セツビ</t>
    </rPh>
    <rPh sb="171" eb="173">
      <t>テキセツ</t>
    </rPh>
    <rPh sb="174" eb="176">
      <t>イジ</t>
    </rPh>
    <rPh sb="176" eb="178">
      <t>カンリ</t>
    </rPh>
    <rPh sb="181" eb="183">
      <t>エンメイ</t>
    </rPh>
    <rPh sb="183" eb="184">
      <t>カ</t>
    </rPh>
    <rPh sb="185" eb="186">
      <t>ハカ</t>
    </rPh>
    <rPh sb="188" eb="190">
      <t>ケイエイ</t>
    </rPh>
    <rPh sb="191" eb="193">
      <t>ヒッパク</t>
    </rPh>
    <rPh sb="194" eb="195">
      <t>サ</t>
    </rPh>
    <rPh sb="197" eb="19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</si>
</sst>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3.94</c:v>
                </c:pt>
                <c:pt idx="1">
                  <c:v>19.63</c:v>
                </c:pt>
                <c:pt idx="2">
                  <c:v>19.63</c:v>
                </c:pt>
                <c:pt idx="3" formatCode="#,##0.00;&quot;△&quot;#,##0.00">
                  <c:v>0</c:v>
                </c:pt>
                <c:pt idx="4" formatCode="#,##0.00;&quot;△&quot;#,##0.00">
                  <c:v>0</c:v>
                </c:pt>
              </c:numCache>
            </c:numRef>
          </c:val>
          <c:extLst>
            <c:ext xmlns:c16="http://schemas.microsoft.com/office/drawing/2014/chart" uri="{C3380CC4-5D6E-409C-BE32-E72D297353CC}">
              <c16:uniqueId val="{00000000-D580-4C0F-A916-75F10CD29111}"/>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0.62</c:v>
                </c:pt>
                <c:pt idx="2">
                  <c:v>0.39</c:v>
                </c:pt>
                <c:pt idx="3">
                  <c:v>0.61</c:v>
                </c:pt>
                <c:pt idx="4">
                  <c:v>0.4</c:v>
                </c:pt>
              </c:numCache>
            </c:numRef>
          </c:val>
          <c:smooth val="0"/>
          <c:extLst>
            <c:ext xmlns:c16="http://schemas.microsoft.com/office/drawing/2014/chart" uri="{C3380CC4-5D6E-409C-BE32-E72D297353CC}">
              <c16:uniqueId val="{00000001-D580-4C0F-A916-75F10CD29111}"/>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23.43</c:v>
                </c:pt>
                <c:pt idx="1">
                  <c:v>23.43</c:v>
                </c:pt>
                <c:pt idx="2">
                  <c:v>23.37</c:v>
                </c:pt>
                <c:pt idx="3">
                  <c:v>23.43</c:v>
                </c:pt>
                <c:pt idx="4">
                  <c:v>23.43</c:v>
                </c:pt>
              </c:numCache>
            </c:numRef>
          </c:val>
          <c:extLst>
            <c:ext xmlns:c16="http://schemas.microsoft.com/office/drawing/2014/chart" uri="{C3380CC4-5D6E-409C-BE32-E72D297353CC}">
              <c16:uniqueId val="{00000000-C1F2-4A95-8B37-287E5F32AA50}"/>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47.95</c:v>
                </c:pt>
                <c:pt idx="1">
                  <c:v>48.26</c:v>
                </c:pt>
                <c:pt idx="2">
                  <c:v>48.01</c:v>
                </c:pt>
                <c:pt idx="3">
                  <c:v>49.08</c:v>
                </c:pt>
                <c:pt idx="4">
                  <c:v>51.46</c:v>
                </c:pt>
              </c:numCache>
            </c:numRef>
          </c:val>
          <c:smooth val="0"/>
          <c:extLst>
            <c:ext xmlns:c16="http://schemas.microsoft.com/office/drawing/2014/chart" uri="{C3380CC4-5D6E-409C-BE32-E72D297353CC}">
              <c16:uniqueId val="{00000001-C1F2-4A95-8B37-287E5F32AA50}"/>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84.1</c:v>
                </c:pt>
                <c:pt idx="1">
                  <c:v>84.1</c:v>
                </c:pt>
                <c:pt idx="2">
                  <c:v>84.1</c:v>
                </c:pt>
                <c:pt idx="3">
                  <c:v>84.1</c:v>
                </c:pt>
                <c:pt idx="4">
                  <c:v>84.1</c:v>
                </c:pt>
              </c:numCache>
            </c:numRef>
          </c:val>
          <c:extLst>
            <c:ext xmlns:c16="http://schemas.microsoft.com/office/drawing/2014/chart" uri="{C3380CC4-5D6E-409C-BE32-E72D297353CC}">
              <c16:uniqueId val="{00000000-6D31-42F7-AA10-CFCA3A03E2C4}"/>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72.72</c:v>
                </c:pt>
                <c:pt idx="2">
                  <c:v>72.75</c:v>
                </c:pt>
                <c:pt idx="3">
                  <c:v>71.27</c:v>
                </c:pt>
                <c:pt idx="4">
                  <c:v>68.58</c:v>
                </c:pt>
              </c:numCache>
            </c:numRef>
          </c:val>
          <c:smooth val="0"/>
          <c:extLst>
            <c:ext xmlns:c16="http://schemas.microsoft.com/office/drawing/2014/chart" uri="{C3380CC4-5D6E-409C-BE32-E72D297353CC}">
              <c16:uniqueId val="{00000001-6D31-42F7-AA10-CFCA3A03E2C4}"/>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83.24</c:v>
                </c:pt>
                <c:pt idx="1">
                  <c:v>73.569999999999993</c:v>
                </c:pt>
                <c:pt idx="2">
                  <c:v>75.97</c:v>
                </c:pt>
                <c:pt idx="3">
                  <c:v>85.79</c:v>
                </c:pt>
                <c:pt idx="4">
                  <c:v>81.64</c:v>
                </c:pt>
              </c:numCache>
            </c:numRef>
          </c:val>
          <c:extLst>
            <c:ext xmlns:c16="http://schemas.microsoft.com/office/drawing/2014/chart" uri="{C3380CC4-5D6E-409C-BE32-E72D297353CC}">
              <c16:uniqueId val="{00000000-A4E0-4327-9C79-E509D91093BE}"/>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74.05</c:v>
                </c:pt>
                <c:pt idx="1">
                  <c:v>73.25</c:v>
                </c:pt>
                <c:pt idx="2">
                  <c:v>75.06</c:v>
                </c:pt>
                <c:pt idx="3">
                  <c:v>73.22</c:v>
                </c:pt>
                <c:pt idx="4">
                  <c:v>69.05</c:v>
                </c:pt>
              </c:numCache>
            </c:numRef>
          </c:val>
          <c:smooth val="0"/>
          <c:extLst>
            <c:ext xmlns:c16="http://schemas.microsoft.com/office/drawing/2014/chart" uri="{C3380CC4-5D6E-409C-BE32-E72D297353CC}">
              <c16:uniqueId val="{00000001-A4E0-4327-9C79-E509D91093BE}"/>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C7-44BA-AA27-86966E8CA02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C7-44BA-AA27-86966E8CA02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0D-4792-9045-36B6B7BE5857}"/>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0D-4792-9045-36B6B7BE5857}"/>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79-49F0-B960-9E648757F616}"/>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79-49F0-B960-9E648757F616}"/>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F0-4F88-B641-6E54D07E666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F0-4F88-B641-6E54D07E666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8038.48</c:v>
                </c:pt>
                <c:pt idx="1">
                  <c:v>10756.92</c:v>
                </c:pt>
                <c:pt idx="2">
                  <c:v>16160.28</c:v>
                </c:pt>
                <c:pt idx="3">
                  <c:v>12850.13</c:v>
                </c:pt>
                <c:pt idx="4">
                  <c:v>8562.83</c:v>
                </c:pt>
              </c:numCache>
            </c:numRef>
          </c:val>
          <c:extLst>
            <c:ext xmlns:c16="http://schemas.microsoft.com/office/drawing/2014/chart" uri="{C3380CC4-5D6E-409C-BE32-E72D297353CC}">
              <c16:uniqueId val="{00000000-21BB-44BD-A21D-232CC7631F89}"/>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1302.33</c:v>
                </c:pt>
                <c:pt idx="1">
                  <c:v>1274.21</c:v>
                </c:pt>
                <c:pt idx="2">
                  <c:v>1183.92</c:v>
                </c:pt>
                <c:pt idx="3">
                  <c:v>1128.72</c:v>
                </c:pt>
                <c:pt idx="4">
                  <c:v>1125.25</c:v>
                </c:pt>
              </c:numCache>
            </c:numRef>
          </c:val>
          <c:smooth val="0"/>
          <c:extLst>
            <c:ext xmlns:c16="http://schemas.microsoft.com/office/drawing/2014/chart" uri="{C3380CC4-5D6E-409C-BE32-E72D297353CC}">
              <c16:uniqueId val="{00000001-21BB-44BD-A21D-232CC7631F89}"/>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8.64</c:v>
                </c:pt>
                <c:pt idx="1">
                  <c:v>10.06</c:v>
                </c:pt>
                <c:pt idx="2">
                  <c:v>8.8800000000000008</c:v>
                </c:pt>
                <c:pt idx="3">
                  <c:v>8.01</c:v>
                </c:pt>
                <c:pt idx="4">
                  <c:v>17.98</c:v>
                </c:pt>
              </c:numCache>
            </c:numRef>
          </c:val>
          <c:extLst>
            <c:ext xmlns:c16="http://schemas.microsoft.com/office/drawing/2014/chart" uri="{C3380CC4-5D6E-409C-BE32-E72D297353CC}">
              <c16:uniqueId val="{00000000-86DD-4544-BBD8-9087995D2E0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40.89</c:v>
                </c:pt>
                <c:pt idx="1">
                  <c:v>41.25</c:v>
                </c:pt>
                <c:pt idx="2">
                  <c:v>42.5</c:v>
                </c:pt>
                <c:pt idx="3">
                  <c:v>41.84</c:v>
                </c:pt>
                <c:pt idx="4">
                  <c:v>41.44</c:v>
                </c:pt>
              </c:numCache>
            </c:numRef>
          </c:val>
          <c:smooth val="0"/>
          <c:extLst>
            <c:ext xmlns:c16="http://schemas.microsoft.com/office/drawing/2014/chart" uri="{C3380CC4-5D6E-409C-BE32-E72D297353CC}">
              <c16:uniqueId val="{00000001-86DD-4544-BBD8-9087995D2E0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1434.15</c:v>
                </c:pt>
                <c:pt idx="1">
                  <c:v>1369.94</c:v>
                </c:pt>
                <c:pt idx="2">
                  <c:v>1295.9100000000001</c:v>
                </c:pt>
                <c:pt idx="3">
                  <c:v>1782.87</c:v>
                </c:pt>
                <c:pt idx="4">
                  <c:v>1175.3</c:v>
                </c:pt>
              </c:numCache>
            </c:numRef>
          </c:val>
          <c:extLst>
            <c:ext xmlns:c16="http://schemas.microsoft.com/office/drawing/2014/chart" uri="{C3380CC4-5D6E-409C-BE32-E72D297353CC}">
              <c16:uniqueId val="{00000000-5E00-43B6-9AD3-DCB95B40EE17}"/>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c:v>
                </c:pt>
                <c:pt idx="1">
                  <c:v>383.25</c:v>
                </c:pt>
                <c:pt idx="2">
                  <c:v>377.72</c:v>
                </c:pt>
                <c:pt idx="3">
                  <c:v>390.47</c:v>
                </c:pt>
                <c:pt idx="4">
                  <c:v>403.61</c:v>
                </c:pt>
              </c:numCache>
            </c:numRef>
          </c:val>
          <c:smooth val="0"/>
          <c:extLst>
            <c:ext xmlns:c16="http://schemas.microsoft.com/office/drawing/2014/chart" uri="{C3380CC4-5D6E-409C-BE32-E72D297353CC}">
              <c16:uniqueId val="{00000001-5E00-43B6-9AD3-DCB95B40EE17}"/>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鹿児島県　三島村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D4</v>
      </c>
      <c r="X8" s="36"/>
      <c r="Y8" s="36"/>
      <c r="Z8" s="36"/>
      <c r="AA8" s="36"/>
      <c r="AB8" s="36"/>
      <c r="AC8" s="36"/>
      <c r="AD8" s="36" t="str">
        <f>データ!$M$6</f>
        <v>非設置</v>
      </c>
      <c r="AE8" s="36"/>
      <c r="AF8" s="36"/>
      <c r="AG8" s="36"/>
      <c r="AH8" s="36"/>
      <c r="AI8" s="36"/>
      <c r="AJ8" s="36"/>
      <c r="AK8" s="2"/>
      <c r="AL8" s="37">
        <f>データ!$R$6</f>
        <v>388</v>
      </c>
      <c r="AM8" s="37"/>
      <c r="AN8" s="37"/>
      <c r="AO8" s="37"/>
      <c r="AP8" s="37"/>
      <c r="AQ8" s="37"/>
      <c r="AR8" s="37"/>
      <c r="AS8" s="37"/>
      <c r="AT8" s="38">
        <f>データ!$S$6</f>
        <v>31.39</v>
      </c>
      <c r="AU8" s="38"/>
      <c r="AV8" s="38"/>
      <c r="AW8" s="38"/>
      <c r="AX8" s="38"/>
      <c r="AY8" s="38"/>
      <c r="AZ8" s="38"/>
      <c r="BA8" s="38"/>
      <c r="BB8" s="38">
        <f>データ!$T$6</f>
        <v>12.36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100</v>
      </c>
      <c r="Q10" s="38"/>
      <c r="R10" s="38"/>
      <c r="S10" s="38"/>
      <c r="T10" s="38"/>
      <c r="U10" s="38"/>
      <c r="V10" s="38"/>
      <c r="W10" s="37">
        <f>データ!$Q$6</f>
        <v>2360</v>
      </c>
      <c r="X10" s="37"/>
      <c r="Y10" s="37"/>
      <c r="Z10" s="37"/>
      <c r="AA10" s="37"/>
      <c r="AB10" s="37"/>
      <c r="AC10" s="37"/>
      <c r="AD10" s="2"/>
      <c r="AE10" s="2"/>
      <c r="AF10" s="2"/>
      <c r="AG10" s="2"/>
      <c r="AH10" s="2"/>
      <c r="AI10" s="2"/>
      <c r="AJ10" s="2"/>
      <c r="AK10" s="2"/>
      <c r="AL10" s="37">
        <f>データ!$U$6</f>
        <v>359</v>
      </c>
      <c r="AM10" s="37"/>
      <c r="AN10" s="37"/>
      <c r="AO10" s="37"/>
      <c r="AP10" s="37"/>
      <c r="AQ10" s="37"/>
      <c r="AR10" s="37"/>
      <c r="AS10" s="37"/>
      <c r="AT10" s="38">
        <f>データ!$V$6</f>
        <v>31.75</v>
      </c>
      <c r="AU10" s="38"/>
      <c r="AV10" s="38"/>
      <c r="AW10" s="38"/>
      <c r="AX10" s="38"/>
      <c r="AY10" s="38"/>
      <c r="AZ10" s="38"/>
      <c r="BA10" s="38"/>
      <c r="BB10" s="38">
        <f>データ!$W$6</f>
        <v>11.31</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114</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115</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116</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42</v>
      </c>
      <c r="N85" s="13" t="s">
        <v>42</v>
      </c>
      <c r="O85" s="13" t="str">
        <f>データ!EN6</f>
        <v>【0.58】</v>
      </c>
    </row>
  </sheetData>
  <sheetProtection algorithmName="SHA-512" hashValue="xR/Od7caHwhxnizBYQGhhKTbVT7M4zCtsAPvZkAu47w3DwpBFAqp5Ipm1P5ttrH3VHHkj3LIl6MKGaPsTEpyZA==" saltValue="1m+DPQJ3YOjXdiD9VNl2K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463035</v>
      </c>
      <c r="D6" s="20">
        <f t="shared" si="3"/>
        <v>47</v>
      </c>
      <c r="E6" s="20">
        <f t="shared" si="3"/>
        <v>1</v>
      </c>
      <c r="F6" s="20">
        <f t="shared" si="3"/>
        <v>0</v>
      </c>
      <c r="G6" s="20">
        <f t="shared" si="3"/>
        <v>0</v>
      </c>
      <c r="H6" s="20" t="str">
        <f t="shared" si="3"/>
        <v>鹿児島県　三島村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2360</v>
      </c>
      <c r="R6" s="21">
        <f t="shared" si="3"/>
        <v>388</v>
      </c>
      <c r="S6" s="21">
        <f t="shared" si="3"/>
        <v>31.39</v>
      </c>
      <c r="T6" s="21">
        <f t="shared" si="3"/>
        <v>12.36</v>
      </c>
      <c r="U6" s="21">
        <f t="shared" si="3"/>
        <v>359</v>
      </c>
      <c r="V6" s="21">
        <f t="shared" si="3"/>
        <v>31.75</v>
      </c>
      <c r="W6" s="21">
        <f t="shared" si="3"/>
        <v>11.31</v>
      </c>
      <c r="X6" s="22">
        <f>IF(X7="",NA(),X7)</f>
        <v>83.24</v>
      </c>
      <c r="Y6" s="22">
        <f t="shared" ref="Y6:AG6" si="4">IF(Y7="",NA(),Y7)</f>
        <v>73.569999999999993</v>
      </c>
      <c r="Z6" s="22">
        <f t="shared" si="4"/>
        <v>75.97</v>
      </c>
      <c r="AA6" s="22">
        <f t="shared" si="4"/>
        <v>85.79</v>
      </c>
      <c r="AB6" s="22">
        <f t="shared" si="4"/>
        <v>81.64</v>
      </c>
      <c r="AC6" s="22">
        <f t="shared" si="4"/>
        <v>74.05</v>
      </c>
      <c r="AD6" s="22">
        <f t="shared" si="4"/>
        <v>73.25</v>
      </c>
      <c r="AE6" s="22">
        <f t="shared" si="4"/>
        <v>75.06</v>
      </c>
      <c r="AF6" s="22">
        <f t="shared" si="4"/>
        <v>73.22</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8038.48</v>
      </c>
      <c r="BF6" s="22">
        <f t="shared" ref="BF6:BN6" si="7">IF(BF7="",NA(),BF7)</f>
        <v>10756.92</v>
      </c>
      <c r="BG6" s="22">
        <f t="shared" si="7"/>
        <v>16160.28</v>
      </c>
      <c r="BH6" s="22">
        <f t="shared" si="7"/>
        <v>12850.13</v>
      </c>
      <c r="BI6" s="22">
        <f t="shared" si="7"/>
        <v>8562.83</v>
      </c>
      <c r="BJ6" s="22">
        <f t="shared" si="7"/>
        <v>1302.33</v>
      </c>
      <c r="BK6" s="22">
        <f t="shared" si="7"/>
        <v>1274.21</v>
      </c>
      <c r="BL6" s="22">
        <f t="shared" si="7"/>
        <v>1183.92</v>
      </c>
      <c r="BM6" s="22">
        <f t="shared" si="7"/>
        <v>1128.72</v>
      </c>
      <c r="BN6" s="22">
        <f t="shared" si="7"/>
        <v>1125.25</v>
      </c>
      <c r="BO6" s="21" t="str">
        <f>IF(BO7="","",IF(BO7="-","【-】","【"&amp;SUBSTITUTE(TEXT(BO7,"#,##0.00"),"-","△")&amp;"】"))</f>
        <v>【940.88】</v>
      </c>
      <c r="BP6" s="22">
        <f>IF(BP7="",NA(),BP7)</f>
        <v>8.64</v>
      </c>
      <c r="BQ6" s="22">
        <f t="shared" ref="BQ6:BY6" si="8">IF(BQ7="",NA(),BQ7)</f>
        <v>10.06</v>
      </c>
      <c r="BR6" s="22">
        <f t="shared" si="8"/>
        <v>8.8800000000000008</v>
      </c>
      <c r="BS6" s="22">
        <f t="shared" si="8"/>
        <v>8.01</v>
      </c>
      <c r="BT6" s="22">
        <f t="shared" si="8"/>
        <v>17.98</v>
      </c>
      <c r="BU6" s="22">
        <f t="shared" si="8"/>
        <v>40.89</v>
      </c>
      <c r="BV6" s="22">
        <f t="shared" si="8"/>
        <v>41.25</v>
      </c>
      <c r="BW6" s="22">
        <f t="shared" si="8"/>
        <v>42.5</v>
      </c>
      <c r="BX6" s="22">
        <f t="shared" si="8"/>
        <v>41.84</v>
      </c>
      <c r="BY6" s="22">
        <f t="shared" si="8"/>
        <v>41.44</v>
      </c>
      <c r="BZ6" s="21" t="str">
        <f>IF(BZ7="","",IF(BZ7="-","【-】","【"&amp;SUBSTITUTE(TEXT(BZ7,"#,##0.00"),"-","△")&amp;"】"))</f>
        <v>【54.59】</v>
      </c>
      <c r="CA6" s="22">
        <f>IF(CA7="",NA(),CA7)</f>
        <v>1434.15</v>
      </c>
      <c r="CB6" s="22">
        <f t="shared" ref="CB6:CJ6" si="9">IF(CB7="",NA(),CB7)</f>
        <v>1369.94</v>
      </c>
      <c r="CC6" s="22">
        <f t="shared" si="9"/>
        <v>1295.9100000000001</v>
      </c>
      <c r="CD6" s="22">
        <f t="shared" si="9"/>
        <v>1782.87</v>
      </c>
      <c r="CE6" s="22">
        <f t="shared" si="9"/>
        <v>1175.3</v>
      </c>
      <c r="CF6" s="22">
        <f t="shared" si="9"/>
        <v>383.2</v>
      </c>
      <c r="CG6" s="22">
        <f t="shared" si="9"/>
        <v>383.25</v>
      </c>
      <c r="CH6" s="22">
        <f t="shared" si="9"/>
        <v>377.72</v>
      </c>
      <c r="CI6" s="22">
        <f t="shared" si="9"/>
        <v>390.47</v>
      </c>
      <c r="CJ6" s="22">
        <f t="shared" si="9"/>
        <v>403.61</v>
      </c>
      <c r="CK6" s="21" t="str">
        <f>IF(CK7="","",IF(CK7="-","【-】","【"&amp;SUBSTITUTE(TEXT(CK7,"#,##0.00"),"-","△")&amp;"】"))</f>
        <v>【301.20】</v>
      </c>
      <c r="CL6" s="22">
        <f>IF(CL7="",NA(),CL7)</f>
        <v>23.43</v>
      </c>
      <c r="CM6" s="22">
        <f t="shared" ref="CM6:CU6" si="10">IF(CM7="",NA(),CM7)</f>
        <v>23.43</v>
      </c>
      <c r="CN6" s="22">
        <f t="shared" si="10"/>
        <v>23.37</v>
      </c>
      <c r="CO6" s="22">
        <f t="shared" si="10"/>
        <v>23.43</v>
      </c>
      <c r="CP6" s="22">
        <f t="shared" si="10"/>
        <v>23.43</v>
      </c>
      <c r="CQ6" s="22">
        <f t="shared" si="10"/>
        <v>47.95</v>
      </c>
      <c r="CR6" s="22">
        <f t="shared" si="10"/>
        <v>48.26</v>
      </c>
      <c r="CS6" s="22">
        <f t="shared" si="10"/>
        <v>48.01</v>
      </c>
      <c r="CT6" s="22">
        <f t="shared" si="10"/>
        <v>49.08</v>
      </c>
      <c r="CU6" s="22">
        <f t="shared" si="10"/>
        <v>51.46</v>
      </c>
      <c r="CV6" s="21" t="str">
        <f>IF(CV7="","",IF(CV7="-","【-】","【"&amp;SUBSTITUTE(TEXT(CV7,"#,##0.00"),"-","△")&amp;"】"))</f>
        <v>【56.42】</v>
      </c>
      <c r="CW6" s="22">
        <f>IF(CW7="",NA(),CW7)</f>
        <v>84.1</v>
      </c>
      <c r="CX6" s="22">
        <f t="shared" ref="CX6:DF6" si="11">IF(CX7="",NA(),CX7)</f>
        <v>84.1</v>
      </c>
      <c r="CY6" s="22">
        <f t="shared" si="11"/>
        <v>84.1</v>
      </c>
      <c r="CZ6" s="22">
        <f t="shared" si="11"/>
        <v>84.1</v>
      </c>
      <c r="DA6" s="22">
        <f t="shared" si="11"/>
        <v>84.1</v>
      </c>
      <c r="DB6" s="22">
        <f t="shared" si="11"/>
        <v>74.900000000000006</v>
      </c>
      <c r="DC6" s="22">
        <f t="shared" si="11"/>
        <v>72.72</v>
      </c>
      <c r="DD6" s="22">
        <f t="shared" si="11"/>
        <v>72.75</v>
      </c>
      <c r="DE6" s="22">
        <f t="shared" si="11"/>
        <v>71.27</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3.94</v>
      </c>
      <c r="EE6" s="22">
        <f t="shared" ref="EE6:EM6" si="14">IF(EE7="",NA(),EE7)</f>
        <v>19.63</v>
      </c>
      <c r="EF6" s="22">
        <f t="shared" si="14"/>
        <v>19.63</v>
      </c>
      <c r="EG6" s="21">
        <f t="shared" si="14"/>
        <v>0</v>
      </c>
      <c r="EH6" s="21">
        <f t="shared" si="14"/>
        <v>0</v>
      </c>
      <c r="EI6" s="22">
        <f t="shared" si="14"/>
        <v>0.56999999999999995</v>
      </c>
      <c r="EJ6" s="22">
        <f t="shared" si="14"/>
        <v>0.62</v>
      </c>
      <c r="EK6" s="22">
        <f t="shared" si="14"/>
        <v>0.39</v>
      </c>
      <c r="EL6" s="22">
        <f t="shared" si="14"/>
        <v>0.61</v>
      </c>
      <c r="EM6" s="22">
        <f t="shared" si="14"/>
        <v>0.4</v>
      </c>
      <c r="EN6" s="21" t="str">
        <f>IF(EN7="","",IF(EN7="-","【-】","【"&amp;SUBSTITUTE(TEXT(EN7,"#,##0.00"),"-","△")&amp;"】"))</f>
        <v>【0.58】</v>
      </c>
    </row>
    <row r="7" spans="1:144" s="23" customFormat="1" x14ac:dyDescent="0.15">
      <c r="A7" s="15"/>
      <c r="B7" s="24">
        <v>2021</v>
      </c>
      <c r="C7" s="24">
        <v>463035</v>
      </c>
      <c r="D7" s="24">
        <v>47</v>
      </c>
      <c r="E7" s="24">
        <v>1</v>
      </c>
      <c r="F7" s="24">
        <v>0</v>
      </c>
      <c r="G7" s="24">
        <v>0</v>
      </c>
      <c r="H7" s="24" t="s">
        <v>96</v>
      </c>
      <c r="I7" s="24" t="s">
        <v>97</v>
      </c>
      <c r="J7" s="24" t="s">
        <v>98</v>
      </c>
      <c r="K7" s="24" t="s">
        <v>99</v>
      </c>
      <c r="L7" s="24" t="s">
        <v>100</v>
      </c>
      <c r="M7" s="24" t="s">
        <v>101</v>
      </c>
      <c r="N7" s="25" t="s">
        <v>102</v>
      </c>
      <c r="O7" s="25" t="s">
        <v>103</v>
      </c>
      <c r="P7" s="25">
        <v>100</v>
      </c>
      <c r="Q7" s="25">
        <v>2360</v>
      </c>
      <c r="R7" s="25">
        <v>388</v>
      </c>
      <c r="S7" s="25">
        <v>31.39</v>
      </c>
      <c r="T7" s="25">
        <v>12.36</v>
      </c>
      <c r="U7" s="25">
        <v>359</v>
      </c>
      <c r="V7" s="25">
        <v>31.75</v>
      </c>
      <c r="W7" s="25">
        <v>11.31</v>
      </c>
      <c r="X7" s="25">
        <v>83.24</v>
      </c>
      <c r="Y7" s="25">
        <v>73.569999999999993</v>
      </c>
      <c r="Z7" s="25">
        <v>75.97</v>
      </c>
      <c r="AA7" s="25">
        <v>85.79</v>
      </c>
      <c r="AB7" s="25">
        <v>81.64</v>
      </c>
      <c r="AC7" s="25">
        <v>74.05</v>
      </c>
      <c r="AD7" s="25">
        <v>73.25</v>
      </c>
      <c r="AE7" s="25">
        <v>75.06</v>
      </c>
      <c r="AF7" s="25">
        <v>73.22</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8038.48</v>
      </c>
      <c r="BF7" s="25">
        <v>10756.92</v>
      </c>
      <c r="BG7" s="25">
        <v>16160.28</v>
      </c>
      <c r="BH7" s="25">
        <v>12850.13</v>
      </c>
      <c r="BI7" s="25">
        <v>8562.83</v>
      </c>
      <c r="BJ7" s="25">
        <v>1302.33</v>
      </c>
      <c r="BK7" s="25">
        <v>1274.21</v>
      </c>
      <c r="BL7" s="25">
        <v>1183.92</v>
      </c>
      <c r="BM7" s="25">
        <v>1128.72</v>
      </c>
      <c r="BN7" s="25">
        <v>1125.25</v>
      </c>
      <c r="BO7" s="25">
        <v>940.88</v>
      </c>
      <c r="BP7" s="25">
        <v>8.64</v>
      </c>
      <c r="BQ7" s="25">
        <v>10.06</v>
      </c>
      <c r="BR7" s="25">
        <v>8.8800000000000008</v>
      </c>
      <c r="BS7" s="25">
        <v>8.01</v>
      </c>
      <c r="BT7" s="25">
        <v>17.98</v>
      </c>
      <c r="BU7" s="25">
        <v>40.89</v>
      </c>
      <c r="BV7" s="25">
        <v>41.25</v>
      </c>
      <c r="BW7" s="25">
        <v>42.5</v>
      </c>
      <c r="BX7" s="25">
        <v>41.84</v>
      </c>
      <c r="BY7" s="25">
        <v>41.44</v>
      </c>
      <c r="BZ7" s="25">
        <v>54.59</v>
      </c>
      <c r="CA7" s="25">
        <v>1434.15</v>
      </c>
      <c r="CB7" s="25">
        <v>1369.94</v>
      </c>
      <c r="CC7" s="25">
        <v>1295.9100000000001</v>
      </c>
      <c r="CD7" s="25">
        <v>1782.87</v>
      </c>
      <c r="CE7" s="25">
        <v>1175.3</v>
      </c>
      <c r="CF7" s="25">
        <v>383.2</v>
      </c>
      <c r="CG7" s="25">
        <v>383.25</v>
      </c>
      <c r="CH7" s="25">
        <v>377.72</v>
      </c>
      <c r="CI7" s="25">
        <v>390.47</v>
      </c>
      <c r="CJ7" s="25">
        <v>403.61</v>
      </c>
      <c r="CK7" s="25">
        <v>301.2</v>
      </c>
      <c r="CL7" s="25">
        <v>23.43</v>
      </c>
      <c r="CM7" s="25">
        <v>23.43</v>
      </c>
      <c r="CN7" s="25">
        <v>23.37</v>
      </c>
      <c r="CO7" s="25">
        <v>23.43</v>
      </c>
      <c r="CP7" s="25">
        <v>23.43</v>
      </c>
      <c r="CQ7" s="25">
        <v>47.95</v>
      </c>
      <c r="CR7" s="25">
        <v>48.26</v>
      </c>
      <c r="CS7" s="25">
        <v>48.01</v>
      </c>
      <c r="CT7" s="25">
        <v>49.08</v>
      </c>
      <c r="CU7" s="25">
        <v>51.46</v>
      </c>
      <c r="CV7" s="25">
        <v>56.42</v>
      </c>
      <c r="CW7" s="25">
        <v>84.1</v>
      </c>
      <c r="CX7" s="25">
        <v>84.1</v>
      </c>
      <c r="CY7" s="25">
        <v>84.1</v>
      </c>
      <c r="CZ7" s="25">
        <v>84.1</v>
      </c>
      <c r="DA7" s="25">
        <v>84.1</v>
      </c>
      <c r="DB7" s="25">
        <v>74.900000000000006</v>
      </c>
      <c r="DC7" s="25">
        <v>72.72</v>
      </c>
      <c r="DD7" s="25">
        <v>72.75</v>
      </c>
      <c r="DE7" s="25">
        <v>71.27</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3.94</v>
      </c>
      <c r="EE7" s="25">
        <v>19.63</v>
      </c>
      <c r="EF7" s="25">
        <v>19.63</v>
      </c>
      <c r="EG7" s="25">
        <v>0</v>
      </c>
      <c r="EH7" s="25">
        <v>0</v>
      </c>
      <c r="EI7" s="25">
        <v>0.56999999999999995</v>
      </c>
      <c r="EJ7" s="25">
        <v>0.62</v>
      </c>
      <c r="EK7" s="25">
        <v>0.39</v>
      </c>
      <c r="EL7" s="25">
        <v>0.61</v>
      </c>
      <c r="EM7" s="25">
        <v>0.4</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111</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303lg26</cp:lastModifiedBy>
  <cp:lastPrinted>2023-01-25T06:07:05Z</cp:lastPrinted>
  <dcterms:created xsi:type="dcterms:W3CDTF">2022-12-01T01:12:05Z</dcterms:created>
  <dcterms:modified xsi:type="dcterms:W3CDTF">2023-01-25T06:07:19Z</dcterms:modified>
  <cp:category/>
</cp:coreProperties>
</file>