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0595\Desktop\R5.1.25締切：公営企業に係る経営比較分析表（令和３年度決算）の分析等について\経営比較分析表\19 姶良市\"/>
    </mc:Choice>
  </mc:AlternateContent>
  <workbookProtection workbookAlgorithmName="SHA-512" workbookHashValue="rq9JhKmhAA4oCZiWLeb96dPmP0C/m/lGOHZMTeGZq8hiQfTIo2lJrdsygqeIewNJ93Rag8Aw9JS3RK+I0QFoMw==" workbookSaltValue="Dkk7q9M9gxeC2Q9cKvfIJA==" workbookSpinCount="100000" lockStructure="1"/>
  <bookViews>
    <workbookView xWindow="0" yWindow="0" windowWidth="20490" windowHeight="76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P10" i="4"/>
  <c r="I10" i="4"/>
  <c r="B10" i="4"/>
  <c r="AT8" i="4"/>
  <c r="AL8" i="4"/>
  <c r="P8" i="4"/>
  <c r="I8"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<sst xmlns="http://schemas.openxmlformats.org/spreadsheetml/2006/main" count="297" uniqueCount="118">
  <si>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</si>
  <si>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</si>
  <si>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</si>
  <si>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</si>
  <si>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</si>
  <si>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</si>
  <si>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</si>
  <si>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</si>
  <si>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</si>
  <si>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</si>
  <si>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</si>
  <si>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</si>
  <si>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</si>
  <si>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</si>
  <si>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</si>
  <si>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</si>
  <si>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</si>
  <si>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</si>
  <si>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</si>
  <si>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</si>
  <si>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</si>
  <si>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</si>
  <si>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</si>
  <si>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</si>
  <si>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</si>
  <si>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</si>
  <si>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</si>
  <si>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</si>
  <si>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</si>
  <si>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</si>
  <si>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</si>
  <si>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</si>
  <si>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</si>
  <si>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</si>
  <si>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</si>
  <si>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</si>
  <si>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</si>
  <si>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</si>
  <si>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</si>
  <si>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</si>
  <si>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</si>
  <si>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</si>
  <si>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</si>
  <si>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</si>
  <si>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</si>
  <si>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</si>
  <si>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</si>
  <si>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</si>
  <si>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</si>
  <si>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</si>
  <si>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</si>
  <si>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</si>
  <si>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</si>
  <si>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</si>
  <si>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</si>
  <si>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</si>
  <si>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</si>
  <si>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</si>
  <si>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</si>
  <si>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</si>
  <si>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</si>
  <si>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</si>
  <si>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</si>
  <si>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</si>
  <si>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</si>
  <si>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</si>
  <si>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</si>
  <si>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</si>
  <si>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</si>
  <si>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</si>
  <si>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</si>
  <si>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</si>
  <si>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</si>
  <si>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</si>
  <si>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</si>
  <si>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</si>
  <si>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</si>
  <si>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</si>
  <si>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</si>
  <si>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</si>
  <si>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</si>
  <si>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</si>
  <si>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</si>
  <si>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</si>
  <si>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</si>
  <si>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</si>
  <si>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</si>
  <si>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</si>
  <si>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</si>
  <si>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</si>
  <si>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</si>
  <si>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</si>
  <si>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</si>
  <si>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</si>
  <si>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</si>
  <si>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</si>
  <si>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</si>
  <si>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</si>
  <si>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</si>
  <si>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</si>
  <si>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</si>
  <si>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</si>
  <si>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</si>
  <si>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</si>
  <si>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</si>
  <si>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</si>
  <si>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</si>
  <si>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</si>
  <si>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</si>
  <si>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</si>
  <si>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</si>
  <si>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</si>
  <si>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</si>
  <si>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</si>
  <si>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</si>
  <si>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については、起債償還費用が大きく、他会計繰入金への依存度が高い。令和元年度より管路区域が拡大したため、接続率向上に向けた広報活動を行っている。しかしながら、人口減少が上回っているため、未収金の収納向上や現在行っている機能強化（機器更新）により経常費用の削減に取り組む。
②流動比率については、主な債務である建設改良費等の財源に充てるための企業債を一般会計繰入金による収入で確保することとしているため、流動比率は100％を下回っている。全国平均を下回っているが、短期的な支払能力は確保している。
③経費回収率は、全国平均を上回っているが、当該指標が100％を下回っているため、引き続き適正な使用料収入の確保及び費用の削減が必要である。なお、令和2年度から取り組んでいる機能強化（機器更新）において、汚水処理費の削減に努める。
④汚水処理原価は、全国平均を下回ったが、前年度と比べ原価が増加となった。引き続き維持管理費の縮減に努める。
⑤施設利用率については、類似団体と比較して下回っているが、過疎化・高齢化となっているため、維持管理適正化計画において適正規模等を検討する。
⑥水洗化率については、全国平均および類似団体と比較して下回っている。前年度より令和元年度に拡大した区域を中心に接続率の向上に努め、水洗化率向上を図る。</t>
    <rPh sb="84" eb="88">
      <t>ジンコウゲンショウ</t>
    </rPh>
    <rPh sb="89" eb="91">
      <t>ウワマワ</t>
    </rPh>
    <rPh sb="107" eb="109">
      <t>ゲンザイ</t>
    </rPh>
    <rPh sb="109" eb="110">
      <t>オコナ</t>
    </rPh>
    <rPh sb="114" eb="118">
      <t>キノウキョウカ</t>
    </rPh>
    <rPh sb="119" eb="123">
      <t>キキコウシン</t>
    </rPh>
    <rPh sb="127" eb="129">
      <t>ケイジョウ</t>
    </rPh>
    <rPh sb="152" eb="153">
      <t>オモ</t>
    </rPh>
    <rPh sb="154" eb="156">
      <t>サイム</t>
    </rPh>
    <rPh sb="159" eb="161">
      <t>ケンセツ</t>
    </rPh>
    <rPh sb="161" eb="164">
      <t>カイリョウヒ</t>
    </rPh>
    <rPh sb="164" eb="165">
      <t>ナド</t>
    </rPh>
    <rPh sb="166" eb="168">
      <t>ザイゲン</t>
    </rPh>
    <rPh sb="169" eb="170">
      <t>ア</t>
    </rPh>
    <rPh sb="175" eb="178">
      <t>キギョウサイ</t>
    </rPh>
    <rPh sb="179" eb="183">
      <t>イッパンカイケイ</t>
    </rPh>
    <rPh sb="183" eb="186">
      <t>クリイレキン</t>
    </rPh>
    <rPh sb="189" eb="191">
      <t>シュウニュウ</t>
    </rPh>
    <rPh sb="192" eb="194">
      <t>カクホ</t>
    </rPh>
    <rPh sb="206" eb="210">
      <t>リュウドウヒリツ</t>
    </rPh>
    <rPh sb="216" eb="218">
      <t>シタマワ</t>
    </rPh>
    <rPh sb="228" eb="229">
      <t>シタ</t>
    </rPh>
    <rPh sb="236" eb="239">
      <t>タンキテキ</t>
    </rPh>
    <rPh sb="240" eb="242">
      <t>シハラ</t>
    </rPh>
    <rPh sb="242" eb="244">
      <t>ノウリョク</t>
    </rPh>
    <rPh sb="245" eb="247">
      <t>カクホ</t>
    </rPh>
    <rPh sb="274" eb="276">
      <t>トウガイ</t>
    </rPh>
    <rPh sb="276" eb="278">
      <t>シヒョウ</t>
    </rPh>
    <rPh sb="284" eb="286">
      <t>シタマワ</t>
    </rPh>
    <rPh sb="325" eb="327">
      <t>レイワ</t>
    </rPh>
    <rPh sb="328" eb="330">
      <t>ネンド</t>
    </rPh>
    <rPh sb="332" eb="333">
      <t>ト</t>
    </rPh>
    <rPh sb="334" eb="335">
      <t>ク</t>
    </rPh>
    <rPh sb="339" eb="343">
      <t>キノウキョウカ</t>
    </rPh>
    <rPh sb="344" eb="348">
      <t>キキコウシン</t>
    </rPh>
    <rPh sb="354" eb="359">
      <t>オスイショリヒ</t>
    </rPh>
    <rPh sb="360" eb="362">
      <t>サクゲン</t>
    </rPh>
    <rPh sb="363" eb="364">
      <t>ツト</t>
    </rPh>
    <rPh sb="388" eb="391">
      <t>ゼンネンド</t>
    </rPh>
    <rPh sb="392" eb="393">
      <t>クラ</t>
    </rPh>
    <rPh sb="394" eb="396">
      <t>ゲンカ</t>
    </rPh>
    <rPh sb="397" eb="399">
      <t>ゾウカ</t>
    </rPh>
    <rPh sb="408" eb="413">
      <t>イジカンリヒ</t>
    </rPh>
    <rPh sb="414" eb="416">
      <t>シュクゲン</t>
    </rPh>
    <rPh sb="443" eb="444">
      <t>シタ</t>
    </rPh>
    <rPh sb="467" eb="471">
      <t>イジカンリ</t>
    </rPh>
    <rPh sb="471" eb="474">
      <t>テキセイカ</t>
    </rPh>
    <rPh sb="474" eb="476">
      <t>ケイカク</t>
    </rPh>
    <rPh sb="480" eb="484">
      <t>テキセイキボ</t>
    </rPh>
    <rPh sb="484" eb="485">
      <t>ナド</t>
    </rPh>
    <rPh sb="486" eb="488">
      <t>ケントウ</t>
    </rPh>
    <rPh sb="526" eb="529">
      <t>ゼンネンド</t>
    </rPh>
    <phoneticPr fontId="4"/>
  </si>
  <si>
    <t>平成14年に供用を開始し20年が経過している。
管路施設の管渠については、更新の必要はない。
汚水処理施設の鉄筋コンクリート構造物についても、更新の必要はない。
　平成28年度から補助事業を活用し、汚水処理施設の機械・電気設備および管路施設の中継ポンプ施設の長寿命化に向けて取り組んでいる。平成28年度に機能診断、平成29年度に最適整備構想、平成30年度に計画策定を行い、令和2年度から令和5年度にかけて機器更新を行っている。ストックマネジメント計画に基づき、計画的に更新等を進める。</t>
    <rPh sb="236" eb="237">
      <t>ナド</t>
    </rPh>
    <rPh sb="238" eb="239">
      <t>スス</t>
    </rPh>
    <phoneticPr fontId="4"/>
  </si>
  <si>
    <t>　平成30年度までに適正な機能保全とライフサイクルコストの低減を図るため、ストックマネジメントを整備し、令和2年度から令和5年度までの期間で、補助事業で機器類の更新を行っている。この際に、ダウンサイジングおよび積極的に新技術を採用し、コスト縮減を図る。
　本事業は、令和２年度から公営企業へ移行し、同年に将来にわたり安定的に事業を継続していくために中長期的な経営の基本方針である経営戦略を策定した。また、水洗化率の向上による流入水量の増加、効率的な汚水処理の実施により収益性、健全性の向上に取り組む。
　最適整備構想に加え、令和5年度に維持管理適正化計画を実施し、両計画に基づく計画的な改築・更新による適切な投資を図っていく。</t>
    <rPh sb="149" eb="151">
      <t>ドウネン</t>
    </rPh>
    <rPh sb="202" eb="206">
      <t>スイセンカリツ</t>
    </rPh>
    <rPh sb="207" eb="209">
      <t>コウジョウ</t>
    </rPh>
    <rPh sb="212" eb="216">
      <t>リュウニュウスイリョウ</t>
    </rPh>
    <rPh sb="217" eb="219">
      <t>ゾウカ</t>
    </rPh>
    <rPh sb="220" eb="223">
      <t>コウリツテキ</t>
    </rPh>
    <rPh sb="224" eb="228">
      <t>オスイショリ</t>
    </rPh>
    <rPh sb="229" eb="231">
      <t>ジッシ</t>
    </rPh>
    <rPh sb="234" eb="237">
      <t>シュウエキセイ</t>
    </rPh>
    <rPh sb="238" eb="241">
      <t>ケンゼンセイ</t>
    </rPh>
    <rPh sb="242" eb="244">
      <t>コウジョウ</t>
    </rPh>
    <rPh sb="245" eb="246">
      <t>ト</t>
    </rPh>
    <rPh sb="247" eb="248">
      <t>ク</t>
    </rPh>
    <rPh sb="259" eb="260">
      <t>クワ</t>
    </rPh>
    <rPh sb="262" eb="264">
      <t>レイワ</t>
    </rPh>
    <rPh sb="265" eb="267">
      <t>ネンド</t>
    </rPh>
    <rPh sb="268" eb="272">
      <t>イジカンリ</t>
    </rPh>
    <rPh sb="272" eb="275">
      <t>テキセイカ</t>
    </rPh>
    <rPh sb="275" eb="277">
      <t>ケイカク</t>
    </rPh>
    <rPh sb="278" eb="280">
      <t>ジッシ</t>
    </rPh>
    <rPh sb="282" eb="283">
      <t>リョウ</t>
    </rPh>
    <rPh sb="283" eb="285">
      <t>ケイカク</t>
    </rPh>
    <rPh sb="286" eb="287">
      <t>モト</t>
    </rPh>
    <rPh sb="289" eb="292">
      <t>ケイカクテキ</t>
    </rPh>
    <rPh sb="293" eb="295">
      <t>カイチク</t>
    </rPh>
    <rPh sb="296" eb="298">
      <t>コウシン</t>
    </rPh>
    <rPh sb="301" eb="303">
      <t>テキセツ</t>
    </rPh>
    <rPh sb="304" eb="306">
      <t>トウシ</t>
    </rPh>
    <rPh sb="307" eb="30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</si>
</sst>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761-4DFC-8536-B632BCA683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1761-4DFC-8536-B632BCA683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67.48</c:v>
                </c:pt>
                <c:pt idx="4">
                  <c:v>64.02</c:v>
                </c:pt>
              </c:numCache>
            </c:numRef>
          </c:val>
          <c:extLst>
            <c:ext xmlns:c16="http://schemas.microsoft.com/office/drawing/2014/chart" uri="{C3380CC4-5D6E-409C-BE32-E72D297353CC}">
              <c16:uniqueId val="{00000000-FA16-4B32-BC6B-C1E9934389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FA16-4B32-BC6B-C1E9934389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79.98</c:v>
                </c:pt>
                <c:pt idx="4">
                  <c:v>81.28</c:v>
                </c:pt>
              </c:numCache>
            </c:numRef>
          </c:val>
          <c:extLst>
            <c:ext xmlns:c16="http://schemas.microsoft.com/office/drawing/2014/chart" uri="{C3380CC4-5D6E-409C-BE32-E72D297353CC}">
              <c16:uniqueId val="{00000000-7CD0-41D4-A578-A482F9F279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7CD0-41D4-A578-A482F9F279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95.4</c:v>
                </c:pt>
                <c:pt idx="4">
                  <c:v>100.36</c:v>
                </c:pt>
              </c:numCache>
            </c:numRef>
          </c:val>
          <c:extLst>
            <c:ext xmlns:c16="http://schemas.microsoft.com/office/drawing/2014/chart" uri="{C3380CC4-5D6E-409C-BE32-E72D297353CC}">
              <c16:uniqueId val="{00000000-41B4-4E87-AA7A-FAD04974B8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41B4-4E87-AA7A-FAD04974B8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4.0599999999999996</c:v>
                </c:pt>
                <c:pt idx="4">
                  <c:v>7.74</c:v>
                </c:pt>
              </c:numCache>
            </c:numRef>
          </c:val>
          <c:extLst>
            <c:ext xmlns:c16="http://schemas.microsoft.com/office/drawing/2014/chart" uri="{C3380CC4-5D6E-409C-BE32-E72D297353CC}">
              <c16:uniqueId val="{00000000-9BCE-4936-A3EF-30A85E5CD4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9BCE-4936-A3EF-30A85E5CD4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D0-478C-8F40-3A6384928C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0D0-478C-8F40-3A6384928C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325-4BAA-A37C-F6A5D1A1CD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B325-4BAA-A37C-F6A5D1A1CD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47.51</c:v>
                </c:pt>
                <c:pt idx="4">
                  <c:v>32.200000000000003</c:v>
                </c:pt>
              </c:numCache>
            </c:numRef>
          </c:val>
          <c:extLst>
            <c:ext xmlns:c16="http://schemas.microsoft.com/office/drawing/2014/chart" uri="{C3380CC4-5D6E-409C-BE32-E72D297353CC}">
              <c16:uniqueId val="{00000000-1642-404B-A3B7-32FEC927EA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1642-404B-A3B7-32FEC927EA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E42-4AC3-BB6E-942F15C278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4E42-4AC3-BB6E-942F15C278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108.65</c:v>
                </c:pt>
                <c:pt idx="4">
                  <c:v>96.01</c:v>
                </c:pt>
              </c:numCache>
            </c:numRef>
          </c:val>
          <c:extLst>
            <c:ext xmlns:c16="http://schemas.microsoft.com/office/drawing/2014/chart" uri="{C3380CC4-5D6E-409C-BE32-E72D297353CC}">
              <c16:uniqueId val="{00000000-1F78-453D-B6B8-BEEDFE19AF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1F78-453D-B6B8-BEEDFE19AF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108.62</c:v>
                </c:pt>
                <c:pt idx="4">
                  <c:v>130.19999999999999</c:v>
                </c:pt>
              </c:numCache>
            </c:numRef>
          </c:val>
          <c:extLst>
            <c:ext xmlns:c16="http://schemas.microsoft.com/office/drawing/2014/chart" uri="{C3380CC4-5D6E-409C-BE32-E72D297353CC}">
              <c16:uniqueId val="{00000000-6C89-46B5-88E8-146F6AE9A7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6C89-46B5-88E8-146F6AE9A7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1" zoomScaleNormal="100" workbookViewId="0">
      <selection activeCell="CL71" sqref="CL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姶良市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77904</v>
      </c>
      <c r="AM8" s="37"/>
      <c r="AN8" s="37"/>
      <c r="AO8" s="37"/>
      <c r="AP8" s="37"/>
      <c r="AQ8" s="37"/>
      <c r="AR8" s="37"/>
      <c r="AS8" s="37"/>
      <c r="AT8" s="38">
        <f>データ!T6</f>
        <v>231.25</v>
      </c>
      <c r="AU8" s="38"/>
      <c r="AV8" s="38"/>
      <c r="AW8" s="38"/>
      <c r="AX8" s="38"/>
      <c r="AY8" s="38"/>
      <c r="AZ8" s="38"/>
      <c r="BA8" s="38"/>
      <c r="BB8" s="38">
        <f>データ!U6</f>
        <v>336.88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59.79</v>
      </c>
      <c r="J10" s="38"/>
      <c r="K10" s="38"/>
      <c r="L10" s="38"/>
      <c r="M10" s="38"/>
      <c r="N10" s="38"/>
      <c r="O10" s="38"/>
      <c r="P10" s="38">
        <f>データ!P6</f>
        <v>1.65</v>
      </c>
      <c r="Q10" s="38"/>
      <c r="R10" s="38"/>
      <c r="S10" s="38"/>
      <c r="T10" s="38"/>
      <c r="U10" s="38"/>
      <c r="V10" s="38"/>
      <c r="W10" s="38">
        <f>データ!Q6</f>
        <v>100</v>
      </c>
      <c r="X10" s="38"/>
      <c r="Y10" s="38"/>
      <c r="Z10" s="38"/>
      <c r="AA10" s="38"/>
      <c r="AB10" s="38"/>
      <c r="AC10" s="38"/>
      <c r="AD10" s="37">
        <f>データ!R6</f>
        <v>3300</v>
      </c>
      <c r="AE10" s="37"/>
      <c r="AF10" s="37"/>
      <c r="AG10" s="37"/>
      <c r="AH10" s="37"/>
      <c r="AI10" s="37"/>
      <c r="AJ10" s="37"/>
      <c r="AK10" s="2"/>
      <c r="AL10" s="37">
        <f>データ!V6</f>
        <v>1282</v>
      </c>
      <c r="AM10" s="37"/>
      <c r="AN10" s="37"/>
      <c r="AO10" s="37"/>
      <c r="AP10" s="37"/>
      <c r="AQ10" s="37"/>
      <c r="AR10" s="37"/>
      <c r="AS10" s="37"/>
      <c r="AT10" s="38">
        <f>データ!W6</f>
        <v>0.93</v>
      </c>
      <c r="AU10" s="38"/>
      <c r="AV10" s="38"/>
      <c r="AW10" s="38"/>
      <c r="AX10" s="38"/>
      <c r="AY10" s="38"/>
      <c r="AZ10" s="38"/>
      <c r="BA10" s="38"/>
      <c r="BB10" s="38">
        <f>データ!X6</f>
        <v>1378.49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myPn8NkXzkJEDCNDDFLPo2d47RctzrjFmmWRbNCuM7wGrqLD0O+esIAjrTbDZoihqaY7Y8HWloCJIfSbTgX4cg==" saltValue="mgF76MbqwjTparKIqeBde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462250</v>
      </c>
      <c r="D6" s="19">
        <f t="shared" si="3"/>
        <v>46</v>
      </c>
      <c r="E6" s="19">
        <f t="shared" si="3"/>
        <v>17</v>
      </c>
      <c r="F6" s="19">
        <f t="shared" si="3"/>
        <v>5</v>
      </c>
      <c r="G6" s="19">
        <f t="shared" si="3"/>
        <v>0</v>
      </c>
      <c r="H6" s="19" t="str">
        <f t="shared" si="3"/>
        <v>鹿児島県　姶良市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59.79</v>
      </c>
      <c r="P6" s="20">
        <f t="shared" si="3"/>
        <v>1.65</v>
      </c>
      <c r="Q6" s="20">
        <f t="shared" si="3"/>
        <v>100</v>
      </c>
      <c r="R6" s="20">
        <f t="shared" si="3"/>
        <v>3300</v>
      </c>
      <c r="S6" s="20">
        <f t="shared" si="3"/>
        <v>77904</v>
      </c>
      <c r="T6" s="20">
        <f t="shared" si="3"/>
        <v>231.25</v>
      </c>
      <c r="U6" s="20">
        <f t="shared" si="3"/>
        <v>336.88</v>
      </c>
      <c r="V6" s="20">
        <f t="shared" si="3"/>
        <v>1282</v>
      </c>
      <c r="W6" s="20">
        <f t="shared" si="3"/>
        <v>0.93</v>
      </c>
      <c r="X6" s="20">
        <f t="shared" si="3"/>
        <v>1378.49</v>
      </c>
      <c r="Y6" s="21" t="str">
        <f>IF(Y7="",NA(),Y7)</f>
        <v>-</v>
      </c>
      <c r="Z6" s="21" t="str">
        <f t="shared" ref="Z6:AH6" si="4">IF(Z7="",NA(),Z7)</f>
        <v>-</v>
      </c>
      <c r="AA6" s="21" t="str">
        <f t="shared" si="4"/>
        <v>-</v>
      </c>
      <c r="AB6" s="21">
        <f t="shared" si="4"/>
        <v>95.4</v>
      </c>
      <c r="AC6" s="21">
        <f t="shared" si="4"/>
        <v>100.36</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47.51</v>
      </c>
      <c r="AY6" s="21">
        <f t="shared" si="6"/>
        <v>32.200000000000003</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108.65</v>
      </c>
      <c r="BU6" s="21">
        <f t="shared" si="8"/>
        <v>96.01</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108.62</v>
      </c>
      <c r="CF6" s="21">
        <f t="shared" si="9"/>
        <v>130.19999999999999</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67.48</v>
      </c>
      <c r="CQ6" s="21">
        <f t="shared" si="10"/>
        <v>64.02</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79.98</v>
      </c>
      <c r="DB6" s="21">
        <f t="shared" si="11"/>
        <v>81.28</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4.0599999999999996</v>
      </c>
      <c r="DM6" s="21">
        <f t="shared" si="12"/>
        <v>7.74</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462250</v>
      </c>
      <c r="D7" s="23">
        <v>46</v>
      </c>
      <c r="E7" s="23">
        <v>17</v>
      </c>
      <c r="F7" s="23">
        <v>5</v>
      </c>
      <c r="G7" s="23">
        <v>0</v>
      </c>
      <c r="H7" s="23" t="s">
        <v>96</v>
      </c>
      <c r="I7" s="23" t="s">
        <v>97</v>
      </c>
      <c r="J7" s="23" t="s">
        <v>98</v>
      </c>
      <c r="K7" s="23" t="s">
        <v>99</v>
      </c>
      <c r="L7" s="23" t="s">
        <v>100</v>
      </c>
      <c r="M7" s="23" t="s">
        <v>101</v>
      </c>
      <c r="N7" s="24" t="s">
        <v>102</v>
      </c>
      <c r="O7" s="24">
        <v>59.79</v>
      </c>
      <c r="P7" s="24">
        <v>1.65</v>
      </c>
      <c r="Q7" s="24">
        <v>100</v>
      </c>
      <c r="R7" s="24">
        <v>3300</v>
      </c>
      <c r="S7" s="24">
        <v>77904</v>
      </c>
      <c r="T7" s="24">
        <v>231.25</v>
      </c>
      <c r="U7" s="24">
        <v>336.88</v>
      </c>
      <c r="V7" s="24">
        <v>1282</v>
      </c>
      <c r="W7" s="24">
        <v>0.93</v>
      </c>
      <c r="X7" s="24">
        <v>1378.49</v>
      </c>
      <c r="Y7" s="24" t="s">
        <v>102</v>
      </c>
      <c r="Z7" s="24" t="s">
        <v>102</v>
      </c>
      <c r="AA7" s="24" t="s">
        <v>102</v>
      </c>
      <c r="AB7" s="24">
        <v>95.4</v>
      </c>
      <c r="AC7" s="24">
        <v>100.36</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47.51</v>
      </c>
      <c r="AY7" s="24">
        <v>32.200000000000003</v>
      </c>
      <c r="AZ7" s="24" t="s">
        <v>102</v>
      </c>
      <c r="BA7" s="24" t="s">
        <v>102</v>
      </c>
      <c r="BB7" s="24" t="s">
        <v>102</v>
      </c>
      <c r="BC7" s="24">
        <v>29.13</v>
      </c>
      <c r="BD7" s="24">
        <v>35.69</v>
      </c>
      <c r="BE7" s="24">
        <v>34.770000000000003</v>
      </c>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108.65</v>
      </c>
      <c r="BU7" s="24">
        <v>96.01</v>
      </c>
      <c r="BV7" s="24" t="s">
        <v>102</v>
      </c>
      <c r="BW7" s="24" t="s">
        <v>102</v>
      </c>
      <c r="BX7" s="24" t="s">
        <v>102</v>
      </c>
      <c r="BY7" s="24">
        <v>57.08</v>
      </c>
      <c r="BZ7" s="24">
        <v>56.26</v>
      </c>
      <c r="CA7" s="24">
        <v>60.65</v>
      </c>
      <c r="CB7" s="24" t="s">
        <v>102</v>
      </c>
      <c r="CC7" s="24" t="s">
        <v>102</v>
      </c>
      <c r="CD7" s="24" t="s">
        <v>102</v>
      </c>
      <c r="CE7" s="24">
        <v>108.62</v>
      </c>
      <c r="CF7" s="24">
        <v>130.19999999999999</v>
      </c>
      <c r="CG7" s="24" t="s">
        <v>102</v>
      </c>
      <c r="CH7" s="24" t="s">
        <v>102</v>
      </c>
      <c r="CI7" s="24" t="s">
        <v>102</v>
      </c>
      <c r="CJ7" s="24">
        <v>274.99</v>
      </c>
      <c r="CK7" s="24">
        <v>282.08999999999997</v>
      </c>
      <c r="CL7" s="24">
        <v>256.97000000000003</v>
      </c>
      <c r="CM7" s="24" t="s">
        <v>102</v>
      </c>
      <c r="CN7" s="24" t="s">
        <v>102</v>
      </c>
      <c r="CO7" s="24" t="s">
        <v>102</v>
      </c>
      <c r="CP7" s="24">
        <v>67.48</v>
      </c>
      <c r="CQ7" s="24">
        <v>64.02</v>
      </c>
      <c r="CR7" s="24" t="s">
        <v>102</v>
      </c>
      <c r="CS7" s="24" t="s">
        <v>102</v>
      </c>
      <c r="CT7" s="24" t="s">
        <v>102</v>
      </c>
      <c r="CU7" s="24">
        <v>54.83</v>
      </c>
      <c r="CV7" s="24">
        <v>66.53</v>
      </c>
      <c r="CW7" s="24">
        <v>61.14</v>
      </c>
      <c r="CX7" s="24" t="s">
        <v>102</v>
      </c>
      <c r="CY7" s="24" t="s">
        <v>102</v>
      </c>
      <c r="CZ7" s="24" t="s">
        <v>102</v>
      </c>
      <c r="DA7" s="24">
        <v>79.98</v>
      </c>
      <c r="DB7" s="24">
        <v>81.28</v>
      </c>
      <c r="DC7" s="24" t="s">
        <v>102</v>
      </c>
      <c r="DD7" s="24" t="s">
        <v>102</v>
      </c>
      <c r="DE7" s="24" t="s">
        <v>102</v>
      </c>
      <c r="DF7" s="24">
        <v>84.7</v>
      </c>
      <c r="DG7" s="24">
        <v>84.67</v>
      </c>
      <c r="DH7" s="24">
        <v>86.91</v>
      </c>
      <c r="DI7" s="24" t="s">
        <v>102</v>
      </c>
      <c r="DJ7" s="24" t="s">
        <v>102</v>
      </c>
      <c r="DK7" s="24" t="s">
        <v>102</v>
      </c>
      <c r="DL7" s="24">
        <v>4.0599999999999996</v>
      </c>
      <c r="DM7" s="24">
        <v>7.74</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山下和貴</cp:lastModifiedBy>
  <cp:lastPrinted>2023-01-19T07:36:07Z</cp:lastPrinted>
  <dcterms:created xsi:type="dcterms:W3CDTF">2022-12-01T01:38:09Z</dcterms:created>
  <dcterms:modified xsi:type="dcterms:W3CDTF">2023-01-19T07:45:46Z</dcterms:modified>
  <cp:category/>
</cp:coreProperties>
</file>