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s-htglc91\G21_財務\200_財政係\★係長★\8.調査文書\Ｒ４\20230125公営企業に係る経営比較分析表\"/>
    </mc:Choice>
  </mc:AlternateContent>
  <xr:revisionPtr revIDLastSave="0" documentId="13_ncr:1_{DD0F2FC0-9428-4F59-BFFD-35D755172AD4}" xr6:coauthVersionLast="47" xr6:coauthVersionMax="47" xr10:uidLastSave="{00000000-0000-0000-0000-000000000000}"/>
  <workbookProtection workbookAlgorithmName="SHA-512" workbookHashValue="mbd/qGpG+Q2L3EnmEGPwfdUHUdP60pauY/CwcflkTkE/CsBcwibV7CXL1HLQc3ymnZYpATbAmkGNaOhOUXM0QA==" workbookSaltValue="B9xK7LwPqJbGOW5lAt2Daw==" workbookSpinCount="100000" lockStructure="1"/>
  <bookViews>
    <workbookView xWindow="-120" yWindow="-120" windowWidth="19440" windowHeight="150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W10" i="4"/>
  <c r="I10" i="4"/>
  <c r="BB8" i="4"/>
  <c r="AT8" i="4"/>
  <c r="AL8" i="4"/>
  <c r="P8" i="4"/>
  <c r="I8" i="4"/>
</calcChain>
</file>

<file path=xl/sharedStrings.xml><?xml version="1.0" encoding="utf-8"?>
<sst xmlns="http://schemas.openxmlformats.org/spreadsheetml/2006/main" count="236" uniqueCount="123">
  <si>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</si>
  <si>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</si>
  <si>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</si>
  <si>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</si>
  <si>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</si>
  <si>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</si>
  <si>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</si>
  <si>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</si>
  <si>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</si>
  <si>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</si>
  <si>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</si>
  <si>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</si>
  <si>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</si>
  <si>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</si>
  <si>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</si>
  <si>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</si>
  <si>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</si>
  <si>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</si>
  <si>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</si>
  <si>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</si>
  <si>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</si>
  <si>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</si>
  <si>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</si>
  <si>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</si>
  <si>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</si>
  <si>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</si>
  <si>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</si>
  <si>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</si>
  <si>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</si>
  <si>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</si>
  <si>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</si>
  <si>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</si>
  <si>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</si>
  <si>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</si>
  <si>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</si>
  <si>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</si>
  <si>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</si>
  <si>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</si>
  <si>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</si>
  <si>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</si>
  <si>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</si>
  <si>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</si>
  <si>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</si>
  <si>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</si>
  <si>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</si>
  <si>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</si>
  <si>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</si>
  <si>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</si>
  <si>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</si>
  <si>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</si>
  <si>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</si>
  <si>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</si>
  <si>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</si>
  <si>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</si>
  <si>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</si>
  <si>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</si>
  <si>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</si>
  <si>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</si>
  <si>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</si>
  <si>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</si>
  <si>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</si>
  <si>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</si>
  <si>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</si>
  <si>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</si>
  <si>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</si>
  <si>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</si>
  <si>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</si>
  <si>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</si>
  <si>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</si>
  <si>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</si>
  <si>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</si>
  <si>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</si>
  <si>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</si>
  <si>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</si>
  <si>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</si>
  <si>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</si>
  <si>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</si>
  <si>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</si>
  <si>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</si>
  <si>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</si>
  <si>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</si>
  <si>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</si>
  <si>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</si>
  <si>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</si>
  <si>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</si>
  <si>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</si>
  <si>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</si>
  <si>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</si>
  <si>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</si>
  <si>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</si>
  <si>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</si>
  <si>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</si>
  <si>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</si>
  <si>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</si>
  <si>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</si>
  <si>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</si>
  <si>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</si>
  <si>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</si>
  <si>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</si>
  <si>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</si>
  <si>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</si>
  <si>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</si>
  <si>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</si>
  <si>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</si>
  <si>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</si>
  <si>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</si>
  <si>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</si>
  <si>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</si>
  <si>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</si>
  <si>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</si>
  <si>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</si>
  <si>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</si>
  <si>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</si>
  <si>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</si>
  <si>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</si>
  <si>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</si>
  <si>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</si>
  <si>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</si>
  <si>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</si>
  <si>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</si>
  <si>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令和５年４月地方公営企業法適用で企業会計方式になり財務状況の実態が明らかになり、分析しやすくなる。　
　維持管理費だけでなく、固定資産規模を縮小し減価償却費も低減を図る。
　一般会計繰入金においても、基準外繰入を少しでも縮小する経営が重要である。</t>
    <rPh sb="6" eb="7">
      <t>ツキ</t>
    </rPh>
    <rPh sb="7" eb="9">
      <t>チホウ</t>
    </rPh>
    <rPh sb="17" eb="21">
      <t>キギョウカイケイ</t>
    </rPh>
    <rPh sb="21" eb="23">
      <t>ホウシキ</t>
    </rPh>
    <rPh sb="28" eb="30">
      <t>ジョウキョウ</t>
    </rPh>
    <rPh sb="41" eb="43">
      <t>ブンセキ</t>
    </rPh>
    <rPh sb="64" eb="66">
      <t>コテイ</t>
    </rPh>
    <rPh sb="80" eb="82">
      <t>テイゲン</t>
    </rPh>
    <rPh sb="83" eb="84">
      <t>ハカ</t>
    </rPh>
    <rPh sb="94" eb="95">
      <t>キン</t>
    </rPh>
    <phoneticPr fontId="4"/>
  </si>
  <si>
    <t>【管路】
　当面として老朽管はまだ発生しない。
　当市の３つの農業集落排水処理施設のうち、最も早い平成元年に供用開始した菱刈中央地区の下水管更新が令和15年度以降に数年かけて行う。
　他の２処理施設は、それぞれ平成12年、16年の供用開始であるため、更新時の見直しを含めた計画策定は令和25年以降になると思われる。
【電気・機械設備】
　処理場及びポンプ場の電気・機械設備については、菱刈中央地区、菱刈北部地区の更新工事は令和３年度までに完了しているが、平成16年供用開始の平出水地区の電気・機械設備が既に耐用年数を経過しており、令和６年から維持管理適正化計画のもとに更新を行う。
　</t>
    <rPh sb="13" eb="14">
      <t>カン</t>
    </rPh>
    <rPh sb="17" eb="19">
      <t>ハッセイ</t>
    </rPh>
    <rPh sb="25" eb="27">
      <t>トウシ</t>
    </rPh>
    <rPh sb="31" eb="33">
      <t>ノウギョウ</t>
    </rPh>
    <rPh sb="33" eb="35">
      <t>シュウラク</t>
    </rPh>
    <rPh sb="35" eb="37">
      <t>ハイスイ</t>
    </rPh>
    <rPh sb="37" eb="39">
      <t>ショリ</t>
    </rPh>
    <rPh sb="39" eb="41">
      <t>シセツ</t>
    </rPh>
    <rPh sb="45" eb="46">
      <t>モット</t>
    </rPh>
    <rPh sb="47" eb="48">
      <t>ハヤ</t>
    </rPh>
    <rPh sb="49" eb="53">
      <t>ヘイセイガンネン</t>
    </rPh>
    <rPh sb="54" eb="56">
      <t>キョウヨウ</t>
    </rPh>
    <rPh sb="56" eb="58">
      <t>カイシ</t>
    </rPh>
    <rPh sb="60" eb="62">
      <t>ヒシカリ</t>
    </rPh>
    <rPh sb="62" eb="64">
      <t>チュウオウ</t>
    </rPh>
    <rPh sb="64" eb="66">
      <t>チク</t>
    </rPh>
    <rPh sb="67" eb="70">
      <t>ゲスイカン</t>
    </rPh>
    <rPh sb="70" eb="72">
      <t>コウシン</t>
    </rPh>
    <rPh sb="73" eb="75">
      <t>レイワ</t>
    </rPh>
    <rPh sb="77" eb="78">
      <t>ネン</t>
    </rPh>
    <rPh sb="78" eb="79">
      <t>ド</t>
    </rPh>
    <rPh sb="79" eb="81">
      <t>イコウ</t>
    </rPh>
    <rPh sb="82" eb="84">
      <t>スウネン</t>
    </rPh>
    <rPh sb="87" eb="88">
      <t>オコナ</t>
    </rPh>
    <rPh sb="92" eb="93">
      <t>ホカ</t>
    </rPh>
    <rPh sb="95" eb="99">
      <t>ショリシセツ</t>
    </rPh>
    <rPh sb="105" eb="107">
      <t>ヘイセイ</t>
    </rPh>
    <rPh sb="109" eb="110">
      <t>ネン</t>
    </rPh>
    <rPh sb="113" eb="114">
      <t>ネン</t>
    </rPh>
    <rPh sb="115" eb="117">
      <t>キョウヨウ</t>
    </rPh>
    <rPh sb="117" eb="119">
      <t>カイシ</t>
    </rPh>
    <rPh sb="125" eb="127">
      <t>コウシン</t>
    </rPh>
    <rPh sb="127" eb="128">
      <t>ジ</t>
    </rPh>
    <rPh sb="129" eb="131">
      <t>ミナオ</t>
    </rPh>
    <rPh sb="133" eb="134">
      <t>フク</t>
    </rPh>
    <rPh sb="136" eb="138">
      <t>ケイカク</t>
    </rPh>
    <rPh sb="138" eb="140">
      <t>サクテイ</t>
    </rPh>
    <rPh sb="141" eb="143">
      <t>レイワ</t>
    </rPh>
    <rPh sb="145" eb="146">
      <t>ネン</t>
    </rPh>
    <rPh sb="146" eb="148">
      <t>イコウ</t>
    </rPh>
    <rPh sb="152" eb="153">
      <t>オモ</t>
    </rPh>
    <rPh sb="165" eb="166">
      <t>ソナ</t>
    </rPh>
    <rPh sb="169" eb="171">
      <t>ショリ</t>
    </rPh>
    <rPh sb="171" eb="172">
      <t>バ</t>
    </rPh>
    <rPh sb="172" eb="173">
      <t>オヨ</t>
    </rPh>
    <rPh sb="177" eb="178">
      <t>バ</t>
    </rPh>
    <rPh sb="179" eb="181">
      <t>デンキ</t>
    </rPh>
    <rPh sb="182" eb="184">
      <t>キカイ</t>
    </rPh>
    <rPh sb="184" eb="186">
      <t>セツビ</t>
    </rPh>
    <rPh sb="192" eb="196">
      <t>ヒシカリチュウオウ</t>
    </rPh>
    <rPh sb="196" eb="198">
      <t>チク</t>
    </rPh>
    <phoneticPr fontId="4"/>
  </si>
  <si>
    <r>
      <t>①収益的収支比率については、収益の大部分を一般会計繰入金に依存している状況であり、かつ使用料収入については増加は見込めない。令和６年から平出水地区の機能強化更新を控えており、ダウンサイジングを念頭に、長期的な費用の削減を図る。
④企業債残高対事業規模比率は低い数値であるが、元金償還金を一般会計繰入金に依存しているからである。他指標と関連してはいるが、固定資産規模縮小による減価償却費の縮減を意識した施設・設備の更新を行っていく。
⑤・⑥経費回収率及び汚水処理原価については、下水道年間有収水量や下水道使用料は毎年微減していくことが予想されるため、汚水処理費を構成する各費用の経費削減に努めるしかない。
⑦施設利用率については、一日平均処理水量増加は見込めないため、処理能力の縮小を検討する。
⑧水洗化率については、新規加入者を増やし、汲取式や単独浄化槽からの転換を広報</t>
    </r>
    <r>
      <rPr>
        <sz val="11"/>
        <rFont val="ＭＳ ゴシック"/>
        <family val="3"/>
        <charset val="128"/>
      </rPr>
      <t>誌</t>
    </r>
    <r>
      <rPr>
        <sz val="11"/>
        <color theme="1"/>
        <rFont val="ＭＳ ゴシック"/>
        <family val="3"/>
        <charset val="128"/>
      </rPr>
      <t xml:space="preserve">等で啓発していく。
</t>
    </r>
    <rPh sb="43" eb="46">
      <t>シヨウリョウ</t>
    </rPh>
    <rPh sb="46" eb="48">
      <t>シュウニュウ</t>
    </rPh>
    <rPh sb="53" eb="55">
      <t>ゾウカ</t>
    </rPh>
    <rPh sb="56" eb="58">
      <t>ミコ</t>
    </rPh>
    <rPh sb="62" eb="64">
      <t>レイワ</t>
    </rPh>
    <rPh sb="65" eb="66">
      <t>ネン</t>
    </rPh>
    <rPh sb="78" eb="80">
      <t>コウシン</t>
    </rPh>
    <rPh sb="81" eb="82">
      <t>ヒカ</t>
    </rPh>
    <rPh sb="96" eb="98">
      <t>ネントウ</t>
    </rPh>
    <rPh sb="100" eb="102">
      <t>チョウキ</t>
    </rPh>
    <rPh sb="102" eb="103">
      <t>テキ</t>
    </rPh>
    <rPh sb="104" eb="106">
      <t>ヒヨウ</t>
    </rPh>
    <rPh sb="107" eb="109">
      <t>サクゲン</t>
    </rPh>
    <rPh sb="129" eb="130">
      <t>ヒク</t>
    </rPh>
    <rPh sb="131" eb="133">
      <t>スウチ</t>
    </rPh>
    <rPh sb="164" eb="165">
      <t>ホカ</t>
    </rPh>
    <rPh sb="165" eb="167">
      <t>シヒョウ</t>
    </rPh>
    <rPh sb="168" eb="170">
      <t>カンレン</t>
    </rPh>
    <rPh sb="177" eb="179">
      <t>コテイ</t>
    </rPh>
    <rPh sb="179" eb="181">
      <t>シサン</t>
    </rPh>
    <rPh sb="181" eb="183">
      <t>キボ</t>
    </rPh>
    <rPh sb="183" eb="185">
      <t>シュクショウ</t>
    </rPh>
    <rPh sb="188" eb="193">
      <t>ゲンカショウキャクヒ</t>
    </rPh>
    <rPh sb="194" eb="196">
      <t>シュクゲン</t>
    </rPh>
    <rPh sb="197" eb="199">
      <t>イシキ</t>
    </rPh>
    <rPh sb="204" eb="206">
      <t>セツビ</t>
    </rPh>
    <rPh sb="226" eb="227">
      <t>オヨ</t>
    </rPh>
    <rPh sb="228" eb="230">
      <t>オスイ</t>
    </rPh>
    <rPh sb="230" eb="232">
      <t>ショリ</t>
    </rPh>
    <rPh sb="232" eb="234">
      <t>ゲンカ</t>
    </rPh>
    <rPh sb="240" eb="243">
      <t>ゲスイドウ</t>
    </rPh>
    <rPh sb="243" eb="245">
      <t>ネンカン</t>
    </rPh>
    <rPh sb="253" eb="256">
      <t>シヨウリョウ</t>
    </rPh>
    <rPh sb="257" eb="259">
      <t>マイトシ</t>
    </rPh>
    <rPh sb="259" eb="261">
      <t>ビゲン</t>
    </rPh>
    <rPh sb="268" eb="270">
      <t>ヨソウ</t>
    </rPh>
    <rPh sb="276" eb="280">
      <t>オスイショリ</t>
    </rPh>
    <rPh sb="290" eb="292">
      <t>ケイヒ</t>
    </rPh>
    <rPh sb="317" eb="319">
      <t>イチニチ</t>
    </rPh>
    <rPh sb="319" eb="321">
      <t>ヘイキン</t>
    </rPh>
    <rPh sb="321" eb="323">
      <t>ショリ</t>
    </rPh>
    <rPh sb="323" eb="325">
      <t>スイリョウ</t>
    </rPh>
    <rPh sb="328" eb="330">
      <t>ミコ</t>
    </rPh>
    <rPh sb="336" eb="338">
      <t>ショリ</t>
    </rPh>
    <rPh sb="338" eb="340">
      <t>ノウリョク</t>
    </rPh>
    <rPh sb="341" eb="343">
      <t>シュクショウ</t>
    </rPh>
    <rPh sb="344" eb="346">
      <t>ケントウ</t>
    </rPh>
    <rPh sb="362" eb="364">
      <t>シンキ</t>
    </rPh>
    <rPh sb="364" eb="366">
      <t>カニュウ</t>
    </rPh>
    <rPh sb="366" eb="367">
      <t>モノ</t>
    </rPh>
    <rPh sb="368" eb="369">
      <t>フ</t>
    </rPh>
    <rPh sb="376" eb="378">
      <t>タンドク</t>
    </rPh>
    <rPh sb="378" eb="381">
      <t>ジョウカソウ</t>
    </rPh>
    <rPh sb="384" eb="386">
      <t>テンカン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</si>
</sst>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CB-4241-A9FA-EC7D5906DDD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0.02</c:v>
                </c:pt>
                <c:pt idx="4">
                  <c:v>0.01</c:v>
                </c:pt>
              </c:numCache>
            </c:numRef>
          </c:val>
          <c:smooth val="0"/>
          <c:extLst>
            <c:ext xmlns:c16="http://schemas.microsoft.com/office/drawing/2014/chart" uri="{C3380CC4-5D6E-409C-BE32-E72D297353CC}">
              <c16:uniqueId val="{00000001-5ECB-4241-A9FA-EC7D5906DDD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47.26</c:v>
                </c:pt>
                <c:pt idx="1">
                  <c:v>46.66</c:v>
                </c:pt>
                <c:pt idx="2">
                  <c:v>45.65</c:v>
                </c:pt>
                <c:pt idx="3">
                  <c:v>46.84</c:v>
                </c:pt>
                <c:pt idx="4">
                  <c:v>46.84</c:v>
                </c:pt>
              </c:numCache>
            </c:numRef>
          </c:val>
          <c:extLst>
            <c:ext xmlns:c16="http://schemas.microsoft.com/office/drawing/2014/chart" uri="{C3380CC4-5D6E-409C-BE32-E72D297353CC}">
              <c16:uniqueId val="{00000000-C1D8-4A2D-A7DF-3553F378421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54.06</c:v>
                </c:pt>
                <c:pt idx="3">
                  <c:v>55.26</c:v>
                </c:pt>
                <c:pt idx="4">
                  <c:v>54.54</c:v>
                </c:pt>
              </c:numCache>
            </c:numRef>
          </c:val>
          <c:smooth val="0"/>
          <c:extLst>
            <c:ext xmlns:c16="http://schemas.microsoft.com/office/drawing/2014/chart" uri="{C3380CC4-5D6E-409C-BE32-E72D297353CC}">
              <c16:uniqueId val="{00000001-C1D8-4A2D-A7DF-3553F378421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73.09</c:v>
                </c:pt>
                <c:pt idx="1">
                  <c:v>74.52</c:v>
                </c:pt>
                <c:pt idx="2">
                  <c:v>74.28</c:v>
                </c:pt>
                <c:pt idx="3">
                  <c:v>75.73</c:v>
                </c:pt>
                <c:pt idx="4">
                  <c:v>76.12</c:v>
                </c:pt>
              </c:numCache>
            </c:numRef>
          </c:val>
          <c:extLst>
            <c:ext xmlns:c16="http://schemas.microsoft.com/office/drawing/2014/chart" uri="{C3380CC4-5D6E-409C-BE32-E72D297353CC}">
              <c16:uniqueId val="{00000000-45D2-4307-A582-2F50961A0BE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90.11</c:v>
                </c:pt>
                <c:pt idx="3">
                  <c:v>90.52</c:v>
                </c:pt>
                <c:pt idx="4">
                  <c:v>90.3</c:v>
                </c:pt>
              </c:numCache>
            </c:numRef>
          </c:val>
          <c:smooth val="0"/>
          <c:extLst>
            <c:ext xmlns:c16="http://schemas.microsoft.com/office/drawing/2014/chart" uri="{C3380CC4-5D6E-409C-BE32-E72D297353CC}">
              <c16:uniqueId val="{00000001-45D2-4307-A582-2F50961A0BE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98.95</c:v>
                </c:pt>
                <c:pt idx="1">
                  <c:v>98.7</c:v>
                </c:pt>
                <c:pt idx="2">
                  <c:v>101.79</c:v>
                </c:pt>
                <c:pt idx="3">
                  <c:v>88.78</c:v>
                </c:pt>
                <c:pt idx="4">
                  <c:v>89.77</c:v>
                </c:pt>
              </c:numCache>
            </c:numRef>
          </c:val>
          <c:extLst>
            <c:ext xmlns:c16="http://schemas.microsoft.com/office/drawing/2014/chart" uri="{C3380CC4-5D6E-409C-BE32-E72D297353CC}">
              <c16:uniqueId val="{00000000-9BD5-4094-B9BE-CAB9E93844B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D5-4094-B9BE-CAB9E93844B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33-40DC-8D5E-A56AC1AE00E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33-40DC-8D5E-A56AC1AE00E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D5-4208-89D1-E4598CD5A5E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D5-4208-89D1-E4598CD5A5E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53-4A2E-ABCD-65CFF52674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53-4A2E-ABCD-65CFF52674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9F-4E51-B5CC-DB2E9C35A3F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9F-4E51-B5CC-DB2E9C35A3F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2.2400000000000002</c:v>
                </c:pt>
                <c:pt idx="1">
                  <c:v>0.12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BF-46AD-B47E-C0337F43393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654.71</c:v>
                </c:pt>
                <c:pt idx="3">
                  <c:v>783.8</c:v>
                </c:pt>
                <c:pt idx="4">
                  <c:v>778.81</c:v>
                </c:pt>
              </c:numCache>
            </c:numRef>
          </c:val>
          <c:smooth val="0"/>
          <c:extLst>
            <c:ext xmlns:c16="http://schemas.microsoft.com/office/drawing/2014/chart" uri="{C3380CC4-5D6E-409C-BE32-E72D297353CC}">
              <c16:uniqueId val="{00000001-6EBF-46AD-B47E-C0337F43393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92.65</c:v>
                </c:pt>
                <c:pt idx="1">
                  <c:v>91.33</c:v>
                </c:pt>
                <c:pt idx="2">
                  <c:v>103.88</c:v>
                </c:pt>
                <c:pt idx="3">
                  <c:v>66.680000000000007</c:v>
                </c:pt>
                <c:pt idx="4">
                  <c:v>58.13</c:v>
                </c:pt>
              </c:numCache>
            </c:numRef>
          </c:val>
          <c:extLst>
            <c:ext xmlns:c16="http://schemas.microsoft.com/office/drawing/2014/chart" uri="{C3380CC4-5D6E-409C-BE32-E72D297353CC}">
              <c16:uniqueId val="{00000000-CDBF-477D-9D87-65C2B8E989E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65.37</c:v>
                </c:pt>
                <c:pt idx="3">
                  <c:v>68.11</c:v>
                </c:pt>
                <c:pt idx="4">
                  <c:v>67.23</c:v>
                </c:pt>
              </c:numCache>
            </c:numRef>
          </c:val>
          <c:smooth val="0"/>
          <c:extLst>
            <c:ext xmlns:c16="http://schemas.microsoft.com/office/drawing/2014/chart" uri="{C3380CC4-5D6E-409C-BE32-E72D297353CC}">
              <c16:uniqueId val="{00000001-CDBF-477D-9D87-65C2B8E989E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155.22999999999999</c:v>
                </c:pt>
                <c:pt idx="1">
                  <c:v>159.37</c:v>
                </c:pt>
                <c:pt idx="2">
                  <c:v>146.51</c:v>
                </c:pt>
                <c:pt idx="3">
                  <c:v>215.52</c:v>
                </c:pt>
                <c:pt idx="4">
                  <c:v>269.47000000000003</c:v>
                </c:pt>
              </c:numCache>
            </c:numRef>
          </c:val>
          <c:extLst>
            <c:ext xmlns:c16="http://schemas.microsoft.com/office/drawing/2014/chart" uri="{C3380CC4-5D6E-409C-BE32-E72D297353CC}">
              <c16:uniqueId val="{00000000-2C32-4156-9A75-C7436119FAA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228.99</c:v>
                </c:pt>
                <c:pt idx="3">
                  <c:v>222.41</c:v>
                </c:pt>
                <c:pt idx="4">
                  <c:v>228.21</c:v>
                </c:pt>
              </c:numCache>
            </c:numRef>
          </c:val>
          <c:smooth val="0"/>
          <c:extLst>
            <c:ext xmlns:c16="http://schemas.microsoft.com/office/drawing/2014/chart" uri="{C3380CC4-5D6E-409C-BE32-E72D297353CC}">
              <c16:uniqueId val="{00000001-2C32-4156-9A75-C7436119FAA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鹿児島県　伊佐市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8"/>
      <c r="D7" s="48"/>
      <c r="E7" s="48"/>
      <c r="F7" s="48"/>
      <c r="G7" s="48"/>
      <c r="H7" s="48"/>
      <c r="I7" s="48" t="s">
        <v>2</v>
      </c>
      <c r="J7" s="48"/>
      <c r="K7" s="48"/>
      <c r="L7" s="48"/>
      <c r="M7" s="48"/>
      <c r="N7" s="48"/>
      <c r="O7" s="48"/>
      <c r="P7" s="48" t="s">
        <v>3</v>
      </c>
      <c r="Q7" s="48"/>
      <c r="R7" s="48"/>
      <c r="S7" s="48"/>
      <c r="T7" s="48"/>
      <c r="U7" s="48"/>
      <c r="V7" s="48"/>
      <c r="W7" s="48" t="s">
        <v>4</v>
      </c>
      <c r="X7" s="48"/>
      <c r="Y7" s="48"/>
      <c r="Z7" s="48"/>
      <c r="AA7" s="48"/>
      <c r="AB7" s="48"/>
      <c r="AC7" s="48"/>
      <c r="AD7" s="48" t="s">
        <v>5</v>
      </c>
      <c r="AE7" s="48"/>
      <c r="AF7" s="48"/>
      <c r="AG7" s="48"/>
      <c r="AH7" s="48"/>
      <c r="AI7" s="48"/>
      <c r="AJ7" s="48"/>
      <c r="AK7" s="3"/>
      <c r="AL7" s="48" t="s">
        <v>6</v>
      </c>
      <c r="AM7" s="48"/>
      <c r="AN7" s="48"/>
      <c r="AO7" s="48"/>
      <c r="AP7" s="48"/>
      <c r="AQ7" s="48"/>
      <c r="AR7" s="48"/>
      <c r="AS7" s="48"/>
      <c r="AT7" s="48" t="s">
        <v>7</v>
      </c>
      <c r="AU7" s="48"/>
      <c r="AV7" s="48"/>
      <c r="AW7" s="48"/>
      <c r="AX7" s="48"/>
      <c r="AY7" s="48"/>
      <c r="AZ7" s="48"/>
      <c r="BA7" s="48"/>
      <c r="BB7" s="48" t="s">
        <v>8</v>
      </c>
      <c r="BC7" s="48"/>
      <c r="BD7" s="48"/>
      <c r="BE7" s="48"/>
      <c r="BF7" s="48"/>
      <c r="BG7" s="48"/>
      <c r="BH7" s="48"/>
      <c r="BI7" s="48"/>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F1</v>
      </c>
      <c r="X8" s="66"/>
      <c r="Y8" s="66"/>
      <c r="Z8" s="66"/>
      <c r="AA8" s="66"/>
      <c r="AB8" s="66"/>
      <c r="AC8" s="66"/>
      <c r="AD8" s="67" t="str">
        <f>データ!$M$6</f>
        <v>非設置</v>
      </c>
      <c r="AE8" s="67"/>
      <c r="AF8" s="67"/>
      <c r="AG8" s="67"/>
      <c r="AH8" s="67"/>
      <c r="AI8" s="67"/>
      <c r="AJ8" s="67"/>
      <c r="AK8" s="3"/>
      <c r="AL8" s="47">
        <f>データ!S6</f>
        <v>24509</v>
      </c>
      <c r="AM8" s="47"/>
      <c r="AN8" s="47"/>
      <c r="AO8" s="47"/>
      <c r="AP8" s="47"/>
      <c r="AQ8" s="47"/>
      <c r="AR8" s="47"/>
      <c r="AS8" s="47"/>
      <c r="AT8" s="46">
        <f>データ!T6</f>
        <v>392.56</v>
      </c>
      <c r="AU8" s="46"/>
      <c r="AV8" s="46"/>
      <c r="AW8" s="46"/>
      <c r="AX8" s="46"/>
      <c r="AY8" s="46"/>
      <c r="AZ8" s="46"/>
      <c r="BA8" s="46"/>
      <c r="BB8" s="46">
        <f>データ!U6</f>
        <v>62.43</v>
      </c>
      <c r="BC8" s="46"/>
      <c r="BD8" s="46"/>
      <c r="BE8" s="46"/>
      <c r="BF8" s="46"/>
      <c r="BG8" s="46"/>
      <c r="BH8" s="46"/>
      <c r="BI8" s="46"/>
      <c r="BJ8" s="3"/>
      <c r="BK8" s="3"/>
      <c r="BL8" s="62" t="s">
        <v>10</v>
      </c>
      <c r="BM8" s="63"/>
      <c r="BN8" s="64" t="s">
        <v>11</v>
      </c>
      <c r="BO8" s="64"/>
      <c r="BP8" s="64"/>
      <c r="BQ8" s="64"/>
      <c r="BR8" s="64"/>
      <c r="BS8" s="64"/>
      <c r="BT8" s="64"/>
      <c r="BU8" s="64"/>
      <c r="BV8" s="64"/>
      <c r="BW8" s="64"/>
      <c r="BX8" s="64"/>
      <c r="BY8" s="65"/>
    </row>
    <row r="9" spans="1:78" ht="18.75" customHeight="1" x14ac:dyDescent="0.15">
      <c r="A9" s="2"/>
      <c r="B9" s="48" t="s">
        <v>12</v>
      </c>
      <c r="C9" s="48"/>
      <c r="D9" s="48"/>
      <c r="E9" s="48"/>
      <c r="F9" s="48"/>
      <c r="G9" s="48"/>
      <c r="H9" s="48"/>
      <c r="I9" s="48" t="s">
        <v>13</v>
      </c>
      <c r="J9" s="48"/>
      <c r="K9" s="48"/>
      <c r="L9" s="48"/>
      <c r="M9" s="48"/>
      <c r="N9" s="48"/>
      <c r="O9" s="48"/>
      <c r="P9" s="48" t="s">
        <v>14</v>
      </c>
      <c r="Q9" s="48"/>
      <c r="R9" s="48"/>
      <c r="S9" s="48"/>
      <c r="T9" s="48"/>
      <c r="U9" s="48"/>
      <c r="V9" s="48"/>
      <c r="W9" s="48" t="s">
        <v>15</v>
      </c>
      <c r="X9" s="48"/>
      <c r="Y9" s="48"/>
      <c r="Z9" s="48"/>
      <c r="AA9" s="48"/>
      <c r="AB9" s="48"/>
      <c r="AC9" s="48"/>
      <c r="AD9" s="48" t="s">
        <v>16</v>
      </c>
      <c r="AE9" s="48"/>
      <c r="AF9" s="48"/>
      <c r="AG9" s="48"/>
      <c r="AH9" s="48"/>
      <c r="AI9" s="48"/>
      <c r="AJ9" s="48"/>
      <c r="AK9" s="3"/>
      <c r="AL9" s="48" t="s">
        <v>17</v>
      </c>
      <c r="AM9" s="48"/>
      <c r="AN9" s="48"/>
      <c r="AO9" s="48"/>
      <c r="AP9" s="48"/>
      <c r="AQ9" s="48"/>
      <c r="AR9" s="48"/>
      <c r="AS9" s="48"/>
      <c r="AT9" s="48" t="s">
        <v>18</v>
      </c>
      <c r="AU9" s="48"/>
      <c r="AV9" s="48"/>
      <c r="AW9" s="48"/>
      <c r="AX9" s="48"/>
      <c r="AY9" s="48"/>
      <c r="AZ9" s="48"/>
      <c r="BA9" s="48"/>
      <c r="BB9" s="48" t="s">
        <v>19</v>
      </c>
      <c r="BC9" s="48"/>
      <c r="BD9" s="48"/>
      <c r="BE9" s="48"/>
      <c r="BF9" s="48"/>
      <c r="BG9" s="48"/>
      <c r="BH9" s="48"/>
      <c r="BI9" s="48"/>
      <c r="BJ9" s="3"/>
      <c r="BK9" s="3"/>
      <c r="BL9" s="49" t="s">
        <v>20</v>
      </c>
      <c r="BM9" s="50"/>
      <c r="BN9" s="51" t="s">
        <v>21</v>
      </c>
      <c r="BO9" s="51"/>
      <c r="BP9" s="51"/>
      <c r="BQ9" s="51"/>
      <c r="BR9" s="51"/>
      <c r="BS9" s="51"/>
      <c r="BT9" s="51"/>
      <c r="BU9" s="51"/>
      <c r="BV9" s="51"/>
      <c r="BW9" s="51"/>
      <c r="BX9" s="51"/>
      <c r="BY9" s="5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12.33</v>
      </c>
      <c r="Q10" s="46"/>
      <c r="R10" s="46"/>
      <c r="S10" s="46"/>
      <c r="T10" s="46"/>
      <c r="U10" s="46"/>
      <c r="V10" s="46"/>
      <c r="W10" s="46">
        <f>データ!Q6</f>
        <v>100</v>
      </c>
      <c r="X10" s="46"/>
      <c r="Y10" s="46"/>
      <c r="Z10" s="46"/>
      <c r="AA10" s="46"/>
      <c r="AB10" s="46"/>
      <c r="AC10" s="46"/>
      <c r="AD10" s="47">
        <f>データ!R6</f>
        <v>3300</v>
      </c>
      <c r="AE10" s="47"/>
      <c r="AF10" s="47"/>
      <c r="AG10" s="47"/>
      <c r="AH10" s="47"/>
      <c r="AI10" s="47"/>
      <c r="AJ10" s="47"/>
      <c r="AK10" s="2"/>
      <c r="AL10" s="47">
        <f>データ!V6</f>
        <v>2990</v>
      </c>
      <c r="AM10" s="47"/>
      <c r="AN10" s="47"/>
      <c r="AO10" s="47"/>
      <c r="AP10" s="47"/>
      <c r="AQ10" s="47"/>
      <c r="AR10" s="47"/>
      <c r="AS10" s="47"/>
      <c r="AT10" s="46">
        <f>データ!W6</f>
        <v>2.84</v>
      </c>
      <c r="AU10" s="46"/>
      <c r="AV10" s="46"/>
      <c r="AW10" s="46"/>
      <c r="AX10" s="46"/>
      <c r="AY10" s="46"/>
      <c r="AZ10" s="46"/>
      <c r="BA10" s="46"/>
      <c r="BB10" s="46">
        <f>データ!X6</f>
        <v>1052.82</v>
      </c>
      <c r="BC10" s="46"/>
      <c r="BD10" s="46"/>
      <c r="BE10" s="46"/>
      <c r="BF10" s="46"/>
      <c r="BG10" s="46"/>
      <c r="BH10" s="46"/>
      <c r="BI10" s="46"/>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122</v>
      </c>
      <c r="BM16" s="44"/>
      <c r="BN16" s="44"/>
      <c r="BO16" s="44"/>
      <c r="BP16" s="44"/>
      <c r="BQ16" s="44"/>
      <c r="BR16" s="44"/>
      <c r="BS16" s="44"/>
      <c r="BT16" s="44"/>
      <c r="BU16" s="44"/>
      <c r="BV16" s="44"/>
      <c r="BW16" s="44"/>
      <c r="BX16" s="44"/>
      <c r="BY16" s="44"/>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44"/>
      <c r="BN17" s="44"/>
      <c r="BO17" s="44"/>
      <c r="BP17" s="44"/>
      <c r="BQ17" s="44"/>
      <c r="BR17" s="44"/>
      <c r="BS17" s="44"/>
      <c r="BT17" s="44"/>
      <c r="BU17" s="44"/>
      <c r="BV17" s="44"/>
      <c r="BW17" s="44"/>
      <c r="BX17" s="44"/>
      <c r="BY17" s="44"/>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44"/>
      <c r="BN18" s="44"/>
      <c r="BO18" s="44"/>
      <c r="BP18" s="44"/>
      <c r="BQ18" s="44"/>
      <c r="BR18" s="44"/>
      <c r="BS18" s="44"/>
      <c r="BT18" s="44"/>
      <c r="BU18" s="44"/>
      <c r="BV18" s="44"/>
      <c r="BW18" s="44"/>
      <c r="BX18" s="44"/>
      <c r="BY18" s="44"/>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44"/>
      <c r="BN19" s="44"/>
      <c r="BO19" s="44"/>
      <c r="BP19" s="44"/>
      <c r="BQ19" s="44"/>
      <c r="BR19" s="44"/>
      <c r="BS19" s="44"/>
      <c r="BT19" s="44"/>
      <c r="BU19" s="44"/>
      <c r="BV19" s="44"/>
      <c r="BW19" s="44"/>
      <c r="BX19" s="44"/>
      <c r="BY19" s="44"/>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44"/>
      <c r="BN20" s="44"/>
      <c r="BO20" s="44"/>
      <c r="BP20" s="44"/>
      <c r="BQ20" s="44"/>
      <c r="BR20" s="44"/>
      <c r="BS20" s="44"/>
      <c r="BT20" s="44"/>
      <c r="BU20" s="44"/>
      <c r="BV20" s="44"/>
      <c r="BW20" s="44"/>
      <c r="BX20" s="44"/>
      <c r="BY20" s="44"/>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44"/>
      <c r="BN21" s="44"/>
      <c r="BO21" s="44"/>
      <c r="BP21" s="44"/>
      <c r="BQ21" s="44"/>
      <c r="BR21" s="44"/>
      <c r="BS21" s="44"/>
      <c r="BT21" s="44"/>
      <c r="BU21" s="44"/>
      <c r="BV21" s="44"/>
      <c r="BW21" s="44"/>
      <c r="BX21" s="44"/>
      <c r="BY21" s="44"/>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44"/>
      <c r="BN22" s="44"/>
      <c r="BO22" s="44"/>
      <c r="BP22" s="44"/>
      <c r="BQ22" s="44"/>
      <c r="BR22" s="44"/>
      <c r="BS22" s="44"/>
      <c r="BT22" s="44"/>
      <c r="BU22" s="44"/>
      <c r="BV22" s="44"/>
      <c r="BW22" s="44"/>
      <c r="BX22" s="44"/>
      <c r="BY22" s="44"/>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44"/>
      <c r="BN23" s="44"/>
      <c r="BO23" s="44"/>
      <c r="BP23" s="44"/>
      <c r="BQ23" s="44"/>
      <c r="BR23" s="44"/>
      <c r="BS23" s="44"/>
      <c r="BT23" s="44"/>
      <c r="BU23" s="44"/>
      <c r="BV23" s="44"/>
      <c r="BW23" s="44"/>
      <c r="BX23" s="44"/>
      <c r="BY23" s="44"/>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44"/>
      <c r="BN24" s="44"/>
      <c r="BO24" s="44"/>
      <c r="BP24" s="44"/>
      <c r="BQ24" s="44"/>
      <c r="BR24" s="44"/>
      <c r="BS24" s="44"/>
      <c r="BT24" s="44"/>
      <c r="BU24" s="44"/>
      <c r="BV24" s="44"/>
      <c r="BW24" s="44"/>
      <c r="BX24" s="44"/>
      <c r="BY24" s="44"/>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44"/>
      <c r="BN25" s="44"/>
      <c r="BO25" s="44"/>
      <c r="BP25" s="44"/>
      <c r="BQ25" s="44"/>
      <c r="BR25" s="44"/>
      <c r="BS25" s="44"/>
      <c r="BT25" s="44"/>
      <c r="BU25" s="44"/>
      <c r="BV25" s="44"/>
      <c r="BW25" s="44"/>
      <c r="BX25" s="44"/>
      <c r="BY25" s="44"/>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44"/>
      <c r="BN26" s="44"/>
      <c r="BO26" s="44"/>
      <c r="BP26" s="44"/>
      <c r="BQ26" s="44"/>
      <c r="BR26" s="44"/>
      <c r="BS26" s="44"/>
      <c r="BT26" s="44"/>
      <c r="BU26" s="44"/>
      <c r="BV26" s="44"/>
      <c r="BW26" s="44"/>
      <c r="BX26" s="44"/>
      <c r="BY26" s="44"/>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44"/>
      <c r="BN27" s="44"/>
      <c r="BO27" s="44"/>
      <c r="BP27" s="44"/>
      <c r="BQ27" s="44"/>
      <c r="BR27" s="44"/>
      <c r="BS27" s="44"/>
      <c r="BT27" s="44"/>
      <c r="BU27" s="44"/>
      <c r="BV27" s="44"/>
      <c r="BW27" s="44"/>
      <c r="BX27" s="44"/>
      <c r="BY27" s="44"/>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44"/>
      <c r="BN28" s="44"/>
      <c r="BO28" s="44"/>
      <c r="BP28" s="44"/>
      <c r="BQ28" s="44"/>
      <c r="BR28" s="44"/>
      <c r="BS28" s="44"/>
      <c r="BT28" s="44"/>
      <c r="BU28" s="44"/>
      <c r="BV28" s="44"/>
      <c r="BW28" s="44"/>
      <c r="BX28" s="44"/>
      <c r="BY28" s="44"/>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44"/>
      <c r="BN29" s="44"/>
      <c r="BO29" s="44"/>
      <c r="BP29" s="44"/>
      <c r="BQ29" s="44"/>
      <c r="BR29" s="44"/>
      <c r="BS29" s="44"/>
      <c r="BT29" s="44"/>
      <c r="BU29" s="44"/>
      <c r="BV29" s="44"/>
      <c r="BW29" s="44"/>
      <c r="BX29" s="44"/>
      <c r="BY29" s="44"/>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44"/>
      <c r="BN30" s="44"/>
      <c r="BO30" s="44"/>
      <c r="BP30" s="44"/>
      <c r="BQ30" s="44"/>
      <c r="BR30" s="44"/>
      <c r="BS30" s="44"/>
      <c r="BT30" s="44"/>
      <c r="BU30" s="44"/>
      <c r="BV30" s="44"/>
      <c r="BW30" s="44"/>
      <c r="BX30" s="44"/>
      <c r="BY30" s="44"/>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44"/>
      <c r="BN31" s="44"/>
      <c r="BO31" s="44"/>
      <c r="BP31" s="44"/>
      <c r="BQ31" s="44"/>
      <c r="BR31" s="44"/>
      <c r="BS31" s="44"/>
      <c r="BT31" s="44"/>
      <c r="BU31" s="44"/>
      <c r="BV31" s="44"/>
      <c r="BW31" s="44"/>
      <c r="BX31" s="44"/>
      <c r="BY31" s="44"/>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44"/>
      <c r="BN32" s="44"/>
      <c r="BO32" s="44"/>
      <c r="BP32" s="44"/>
      <c r="BQ32" s="44"/>
      <c r="BR32" s="44"/>
      <c r="BS32" s="44"/>
      <c r="BT32" s="44"/>
      <c r="BU32" s="44"/>
      <c r="BV32" s="44"/>
      <c r="BW32" s="44"/>
      <c r="BX32" s="44"/>
      <c r="BY32" s="44"/>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44"/>
      <c r="BN33" s="44"/>
      <c r="BO33" s="44"/>
      <c r="BP33" s="44"/>
      <c r="BQ33" s="44"/>
      <c r="BR33" s="44"/>
      <c r="BS33" s="44"/>
      <c r="BT33" s="44"/>
      <c r="BU33" s="44"/>
      <c r="BV33" s="44"/>
      <c r="BW33" s="44"/>
      <c r="BX33" s="44"/>
      <c r="BY33" s="44"/>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44"/>
      <c r="BN34" s="44"/>
      <c r="BO34" s="44"/>
      <c r="BP34" s="44"/>
      <c r="BQ34" s="44"/>
      <c r="BR34" s="44"/>
      <c r="BS34" s="44"/>
      <c r="BT34" s="44"/>
      <c r="BU34" s="44"/>
      <c r="BV34" s="44"/>
      <c r="BW34" s="44"/>
      <c r="BX34" s="44"/>
      <c r="BY34" s="44"/>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44"/>
      <c r="BN35" s="44"/>
      <c r="BO35" s="44"/>
      <c r="BP35" s="44"/>
      <c r="BQ35" s="44"/>
      <c r="BR35" s="44"/>
      <c r="BS35" s="44"/>
      <c r="BT35" s="44"/>
      <c r="BU35" s="44"/>
      <c r="BV35" s="44"/>
      <c r="BW35" s="44"/>
      <c r="BX35" s="44"/>
      <c r="BY35" s="44"/>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44"/>
      <c r="BN36" s="44"/>
      <c r="BO36" s="44"/>
      <c r="BP36" s="44"/>
      <c r="BQ36" s="44"/>
      <c r="BR36" s="44"/>
      <c r="BS36" s="44"/>
      <c r="BT36" s="44"/>
      <c r="BU36" s="44"/>
      <c r="BV36" s="44"/>
      <c r="BW36" s="44"/>
      <c r="BX36" s="44"/>
      <c r="BY36" s="44"/>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44"/>
      <c r="BN37" s="44"/>
      <c r="BO37" s="44"/>
      <c r="BP37" s="44"/>
      <c r="BQ37" s="44"/>
      <c r="BR37" s="44"/>
      <c r="BS37" s="44"/>
      <c r="BT37" s="44"/>
      <c r="BU37" s="44"/>
      <c r="BV37" s="44"/>
      <c r="BW37" s="44"/>
      <c r="BX37" s="44"/>
      <c r="BY37" s="44"/>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44"/>
      <c r="BN38" s="44"/>
      <c r="BO38" s="44"/>
      <c r="BP38" s="44"/>
      <c r="BQ38" s="44"/>
      <c r="BR38" s="44"/>
      <c r="BS38" s="44"/>
      <c r="BT38" s="44"/>
      <c r="BU38" s="44"/>
      <c r="BV38" s="44"/>
      <c r="BW38" s="44"/>
      <c r="BX38" s="44"/>
      <c r="BY38" s="44"/>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44"/>
      <c r="BN39" s="44"/>
      <c r="BO39" s="44"/>
      <c r="BP39" s="44"/>
      <c r="BQ39" s="44"/>
      <c r="BR39" s="44"/>
      <c r="BS39" s="44"/>
      <c r="BT39" s="44"/>
      <c r="BU39" s="44"/>
      <c r="BV39" s="44"/>
      <c r="BW39" s="44"/>
      <c r="BX39" s="44"/>
      <c r="BY39" s="44"/>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44"/>
      <c r="BN40" s="44"/>
      <c r="BO40" s="44"/>
      <c r="BP40" s="44"/>
      <c r="BQ40" s="44"/>
      <c r="BR40" s="44"/>
      <c r="BS40" s="44"/>
      <c r="BT40" s="44"/>
      <c r="BU40" s="44"/>
      <c r="BV40" s="44"/>
      <c r="BW40" s="44"/>
      <c r="BX40" s="44"/>
      <c r="BY40" s="44"/>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44"/>
      <c r="BN41" s="44"/>
      <c r="BO41" s="44"/>
      <c r="BP41" s="44"/>
      <c r="BQ41" s="44"/>
      <c r="BR41" s="44"/>
      <c r="BS41" s="44"/>
      <c r="BT41" s="44"/>
      <c r="BU41" s="44"/>
      <c r="BV41" s="44"/>
      <c r="BW41" s="44"/>
      <c r="BX41" s="44"/>
      <c r="BY41" s="44"/>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44"/>
      <c r="BN42" s="44"/>
      <c r="BO42" s="44"/>
      <c r="BP42" s="44"/>
      <c r="BQ42" s="44"/>
      <c r="BR42" s="44"/>
      <c r="BS42" s="44"/>
      <c r="BT42" s="44"/>
      <c r="BU42" s="44"/>
      <c r="BV42" s="44"/>
      <c r="BW42" s="44"/>
      <c r="BX42" s="44"/>
      <c r="BY42" s="44"/>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44"/>
      <c r="BN43" s="44"/>
      <c r="BO43" s="44"/>
      <c r="BP43" s="44"/>
      <c r="BQ43" s="44"/>
      <c r="BR43" s="44"/>
      <c r="BS43" s="44"/>
      <c r="BT43" s="44"/>
      <c r="BU43" s="44"/>
      <c r="BV43" s="44"/>
      <c r="BW43" s="44"/>
      <c r="BX43" s="44"/>
      <c r="BY43" s="44"/>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121</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44"/>
      <c r="BN66" s="44"/>
      <c r="BO66" s="44"/>
      <c r="BP66" s="44"/>
      <c r="BQ66" s="44"/>
      <c r="BR66" s="44"/>
      <c r="BS66" s="44"/>
      <c r="BT66" s="44"/>
      <c r="BU66" s="44"/>
      <c r="BV66" s="44"/>
      <c r="BW66" s="44"/>
      <c r="BX66" s="44"/>
      <c r="BY66" s="44"/>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4"/>
      <c r="BN67" s="44"/>
      <c r="BO67" s="44"/>
      <c r="BP67" s="44"/>
      <c r="BQ67" s="44"/>
      <c r="BR67" s="44"/>
      <c r="BS67" s="44"/>
      <c r="BT67" s="44"/>
      <c r="BU67" s="44"/>
      <c r="BV67" s="44"/>
      <c r="BW67" s="44"/>
      <c r="BX67" s="44"/>
      <c r="BY67" s="44"/>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4"/>
      <c r="BN68" s="44"/>
      <c r="BO68" s="44"/>
      <c r="BP68" s="44"/>
      <c r="BQ68" s="44"/>
      <c r="BR68" s="44"/>
      <c r="BS68" s="44"/>
      <c r="BT68" s="44"/>
      <c r="BU68" s="44"/>
      <c r="BV68" s="44"/>
      <c r="BW68" s="44"/>
      <c r="BX68" s="44"/>
      <c r="BY68" s="44"/>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4"/>
      <c r="BN69" s="44"/>
      <c r="BO69" s="44"/>
      <c r="BP69" s="44"/>
      <c r="BQ69" s="44"/>
      <c r="BR69" s="44"/>
      <c r="BS69" s="44"/>
      <c r="BT69" s="44"/>
      <c r="BU69" s="44"/>
      <c r="BV69" s="44"/>
      <c r="BW69" s="44"/>
      <c r="BX69" s="44"/>
      <c r="BY69" s="44"/>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4"/>
      <c r="BN70" s="44"/>
      <c r="BO70" s="44"/>
      <c r="BP70" s="44"/>
      <c r="BQ70" s="44"/>
      <c r="BR70" s="44"/>
      <c r="BS70" s="44"/>
      <c r="BT70" s="44"/>
      <c r="BU70" s="44"/>
      <c r="BV70" s="44"/>
      <c r="BW70" s="44"/>
      <c r="BX70" s="44"/>
      <c r="BY70" s="44"/>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4"/>
      <c r="BN71" s="44"/>
      <c r="BO71" s="44"/>
      <c r="BP71" s="44"/>
      <c r="BQ71" s="44"/>
      <c r="BR71" s="44"/>
      <c r="BS71" s="44"/>
      <c r="BT71" s="44"/>
      <c r="BU71" s="44"/>
      <c r="BV71" s="44"/>
      <c r="BW71" s="44"/>
      <c r="BX71" s="44"/>
      <c r="BY71" s="44"/>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4"/>
      <c r="BN72" s="44"/>
      <c r="BO72" s="44"/>
      <c r="BP72" s="44"/>
      <c r="BQ72" s="44"/>
      <c r="BR72" s="44"/>
      <c r="BS72" s="44"/>
      <c r="BT72" s="44"/>
      <c r="BU72" s="44"/>
      <c r="BV72" s="44"/>
      <c r="BW72" s="44"/>
      <c r="BX72" s="44"/>
      <c r="BY72" s="44"/>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4"/>
      <c r="BN73" s="44"/>
      <c r="BO73" s="44"/>
      <c r="BP73" s="44"/>
      <c r="BQ73" s="44"/>
      <c r="BR73" s="44"/>
      <c r="BS73" s="44"/>
      <c r="BT73" s="44"/>
      <c r="BU73" s="44"/>
      <c r="BV73" s="44"/>
      <c r="BW73" s="44"/>
      <c r="BX73" s="44"/>
      <c r="BY73" s="44"/>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4"/>
      <c r="BN74" s="44"/>
      <c r="BO74" s="44"/>
      <c r="BP74" s="44"/>
      <c r="BQ74" s="44"/>
      <c r="BR74" s="44"/>
      <c r="BS74" s="44"/>
      <c r="BT74" s="44"/>
      <c r="BU74" s="44"/>
      <c r="BV74" s="44"/>
      <c r="BW74" s="44"/>
      <c r="BX74" s="44"/>
      <c r="BY74" s="44"/>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4"/>
      <c r="BN75" s="44"/>
      <c r="BO75" s="44"/>
      <c r="BP75" s="44"/>
      <c r="BQ75" s="44"/>
      <c r="BR75" s="44"/>
      <c r="BS75" s="44"/>
      <c r="BT75" s="44"/>
      <c r="BU75" s="44"/>
      <c r="BV75" s="44"/>
      <c r="BW75" s="44"/>
      <c r="BX75" s="44"/>
      <c r="BY75" s="44"/>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4"/>
      <c r="BN76" s="44"/>
      <c r="BO76" s="44"/>
      <c r="BP76" s="44"/>
      <c r="BQ76" s="44"/>
      <c r="BR76" s="44"/>
      <c r="BS76" s="44"/>
      <c r="BT76" s="44"/>
      <c r="BU76" s="44"/>
      <c r="BV76" s="44"/>
      <c r="BW76" s="44"/>
      <c r="BX76" s="44"/>
      <c r="BY76" s="44"/>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4"/>
      <c r="BN77" s="44"/>
      <c r="BO77" s="44"/>
      <c r="BP77" s="44"/>
      <c r="BQ77" s="44"/>
      <c r="BR77" s="44"/>
      <c r="BS77" s="44"/>
      <c r="BT77" s="44"/>
      <c r="BU77" s="44"/>
      <c r="BV77" s="44"/>
      <c r="BW77" s="44"/>
      <c r="BX77" s="44"/>
      <c r="BY77" s="44"/>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4"/>
      <c r="BN78" s="44"/>
      <c r="BO78" s="44"/>
      <c r="BP78" s="44"/>
      <c r="BQ78" s="44"/>
      <c r="BR78" s="44"/>
      <c r="BS78" s="44"/>
      <c r="BT78" s="44"/>
      <c r="BU78" s="44"/>
      <c r="BV78" s="44"/>
      <c r="BW78" s="44"/>
      <c r="BX78" s="44"/>
      <c r="BY78" s="44"/>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4"/>
      <c r="BN79" s="44"/>
      <c r="BO79" s="44"/>
      <c r="BP79" s="44"/>
      <c r="BQ79" s="44"/>
      <c r="BR79" s="44"/>
      <c r="BS79" s="44"/>
      <c r="BT79" s="44"/>
      <c r="BU79" s="44"/>
      <c r="BV79" s="44"/>
      <c r="BW79" s="44"/>
      <c r="BX79" s="44"/>
      <c r="BY79" s="44"/>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4"/>
      <c r="BN80" s="44"/>
      <c r="BO80" s="44"/>
      <c r="BP80" s="44"/>
      <c r="BQ80" s="44"/>
      <c r="BR80" s="44"/>
      <c r="BS80" s="44"/>
      <c r="BT80" s="44"/>
      <c r="BU80" s="44"/>
      <c r="BV80" s="44"/>
      <c r="BW80" s="44"/>
      <c r="BX80" s="44"/>
      <c r="BY80" s="44"/>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4"/>
      <c r="BN81" s="44"/>
      <c r="BO81" s="44"/>
      <c r="BP81" s="44"/>
      <c r="BQ81" s="44"/>
      <c r="BR81" s="44"/>
      <c r="BS81" s="44"/>
      <c r="BT81" s="44"/>
      <c r="BU81" s="44"/>
      <c r="BV81" s="44"/>
      <c r="BW81" s="44"/>
      <c r="BX81" s="44"/>
      <c r="BY81" s="44"/>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44</v>
      </c>
      <c r="N86" s="12" t="s">
        <v>45</v>
      </c>
      <c r="O86" s="12" t="str">
        <f>データ!EO6</f>
        <v>【0.03】</v>
      </c>
    </row>
  </sheetData>
  <sheetProtection algorithmName="SHA-512" hashValue="yiGaTsAShBYyIsVr5zBCnQ3qw70GPc69qsOe7531ezJ4BWgFhX7+NUdAcwgeDwXa6Zvf96AUphgSoPxAkSy9eA==" saltValue="HSWA3gOWFYRG6ST3ncrY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4" t="s">
        <v>55</v>
      </c>
      <c r="I3" s="75"/>
      <c r="J3" s="75"/>
      <c r="K3" s="75"/>
      <c r="L3" s="75"/>
      <c r="M3" s="75"/>
      <c r="N3" s="75"/>
      <c r="O3" s="75"/>
      <c r="P3" s="75"/>
      <c r="Q3" s="75"/>
      <c r="R3" s="75"/>
      <c r="S3" s="75"/>
      <c r="T3" s="75"/>
      <c r="U3" s="75"/>
      <c r="V3" s="75"/>
      <c r="W3" s="75"/>
      <c r="X3" s="76"/>
      <c r="Y3" s="80" t="s">
        <v>56</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57</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58</v>
      </c>
      <c r="B4" s="16"/>
      <c r="C4" s="16"/>
      <c r="D4" s="16"/>
      <c r="E4" s="16"/>
      <c r="F4" s="16"/>
      <c r="G4" s="16"/>
      <c r="H4" s="77"/>
      <c r="I4" s="78"/>
      <c r="J4" s="78"/>
      <c r="K4" s="78"/>
      <c r="L4" s="78"/>
      <c r="M4" s="78"/>
      <c r="N4" s="78"/>
      <c r="O4" s="78"/>
      <c r="P4" s="78"/>
      <c r="Q4" s="78"/>
      <c r="R4" s="78"/>
      <c r="S4" s="78"/>
      <c r="T4" s="78"/>
      <c r="U4" s="78"/>
      <c r="V4" s="78"/>
      <c r="W4" s="78"/>
      <c r="X4" s="79"/>
      <c r="Y4" s="73" t="s">
        <v>59</v>
      </c>
      <c r="Z4" s="73"/>
      <c r="AA4" s="73"/>
      <c r="AB4" s="73"/>
      <c r="AC4" s="73"/>
      <c r="AD4" s="73"/>
      <c r="AE4" s="73"/>
      <c r="AF4" s="73"/>
      <c r="AG4" s="73"/>
      <c r="AH4" s="73"/>
      <c r="AI4" s="73"/>
      <c r="AJ4" s="73" t="s">
        <v>60</v>
      </c>
      <c r="AK4" s="73"/>
      <c r="AL4" s="73"/>
      <c r="AM4" s="73"/>
      <c r="AN4" s="73"/>
      <c r="AO4" s="73"/>
      <c r="AP4" s="73"/>
      <c r="AQ4" s="73"/>
      <c r="AR4" s="73"/>
      <c r="AS4" s="73"/>
      <c r="AT4" s="73"/>
      <c r="AU4" s="73" t="s">
        <v>61</v>
      </c>
      <c r="AV4" s="73"/>
      <c r="AW4" s="73"/>
      <c r="AX4" s="73"/>
      <c r="AY4" s="73"/>
      <c r="AZ4" s="73"/>
      <c r="BA4" s="73"/>
      <c r="BB4" s="73"/>
      <c r="BC4" s="73"/>
      <c r="BD4" s="73"/>
      <c r="BE4" s="73"/>
      <c r="BF4" s="73" t="s">
        <v>62</v>
      </c>
      <c r="BG4" s="73"/>
      <c r="BH4" s="73"/>
      <c r="BI4" s="73"/>
      <c r="BJ4" s="73"/>
      <c r="BK4" s="73"/>
      <c r="BL4" s="73"/>
      <c r="BM4" s="73"/>
      <c r="BN4" s="73"/>
      <c r="BO4" s="73"/>
      <c r="BP4" s="73"/>
      <c r="BQ4" s="73" t="s">
        <v>63</v>
      </c>
      <c r="BR4" s="73"/>
      <c r="BS4" s="73"/>
      <c r="BT4" s="73"/>
      <c r="BU4" s="73"/>
      <c r="BV4" s="73"/>
      <c r="BW4" s="73"/>
      <c r="BX4" s="73"/>
      <c r="BY4" s="73"/>
      <c r="BZ4" s="73"/>
      <c r="CA4" s="73"/>
      <c r="CB4" s="73" t="s">
        <v>64</v>
      </c>
      <c r="CC4" s="73"/>
      <c r="CD4" s="73"/>
      <c r="CE4" s="73"/>
      <c r="CF4" s="73"/>
      <c r="CG4" s="73"/>
      <c r="CH4" s="73"/>
      <c r="CI4" s="73"/>
      <c r="CJ4" s="73"/>
      <c r="CK4" s="73"/>
      <c r="CL4" s="73"/>
      <c r="CM4" s="73" t="s">
        <v>65</v>
      </c>
      <c r="CN4" s="73"/>
      <c r="CO4" s="73"/>
      <c r="CP4" s="73"/>
      <c r="CQ4" s="73"/>
      <c r="CR4" s="73"/>
      <c r="CS4" s="73"/>
      <c r="CT4" s="73"/>
      <c r="CU4" s="73"/>
      <c r="CV4" s="73"/>
      <c r="CW4" s="73"/>
      <c r="CX4" s="73" t="s">
        <v>66</v>
      </c>
      <c r="CY4" s="73"/>
      <c r="CZ4" s="73"/>
      <c r="DA4" s="73"/>
      <c r="DB4" s="73"/>
      <c r="DC4" s="73"/>
      <c r="DD4" s="73"/>
      <c r="DE4" s="73"/>
      <c r="DF4" s="73"/>
      <c r="DG4" s="73"/>
      <c r="DH4" s="73"/>
      <c r="DI4" s="73" t="s">
        <v>67</v>
      </c>
      <c r="DJ4" s="73"/>
      <c r="DK4" s="73"/>
      <c r="DL4" s="73"/>
      <c r="DM4" s="73"/>
      <c r="DN4" s="73"/>
      <c r="DO4" s="73"/>
      <c r="DP4" s="73"/>
      <c r="DQ4" s="73"/>
      <c r="DR4" s="73"/>
      <c r="DS4" s="73"/>
      <c r="DT4" s="73" t="s">
        <v>68</v>
      </c>
      <c r="DU4" s="73"/>
      <c r="DV4" s="73"/>
      <c r="DW4" s="73"/>
      <c r="DX4" s="73"/>
      <c r="DY4" s="73"/>
      <c r="DZ4" s="73"/>
      <c r="EA4" s="73"/>
      <c r="EB4" s="73"/>
      <c r="EC4" s="73"/>
      <c r="ED4" s="73"/>
      <c r="EE4" s="73" t="s">
        <v>69</v>
      </c>
      <c r="EF4" s="73"/>
      <c r="EG4" s="73"/>
      <c r="EH4" s="73"/>
      <c r="EI4" s="73"/>
      <c r="EJ4" s="73"/>
      <c r="EK4" s="73"/>
      <c r="EL4" s="73"/>
      <c r="EM4" s="73"/>
      <c r="EN4" s="73"/>
      <c r="EO4" s="73"/>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462241</v>
      </c>
      <c r="D6" s="19">
        <f t="shared" si="3"/>
        <v>47</v>
      </c>
      <c r="E6" s="19">
        <f t="shared" si="3"/>
        <v>17</v>
      </c>
      <c r="F6" s="19">
        <f t="shared" si="3"/>
        <v>5</v>
      </c>
      <c r="G6" s="19">
        <f t="shared" si="3"/>
        <v>0</v>
      </c>
      <c r="H6" s="19" t="str">
        <f t="shared" si="3"/>
        <v>鹿児島県　伊佐市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12.33</v>
      </c>
      <c r="Q6" s="20">
        <f t="shared" si="3"/>
        <v>100</v>
      </c>
      <c r="R6" s="20">
        <f t="shared" si="3"/>
        <v>3300</v>
      </c>
      <c r="S6" s="20">
        <f t="shared" si="3"/>
        <v>24509</v>
      </c>
      <c r="T6" s="20">
        <f t="shared" si="3"/>
        <v>392.56</v>
      </c>
      <c r="U6" s="20">
        <f t="shared" si="3"/>
        <v>62.43</v>
      </c>
      <c r="V6" s="20">
        <f t="shared" si="3"/>
        <v>2990</v>
      </c>
      <c r="W6" s="20">
        <f t="shared" si="3"/>
        <v>2.84</v>
      </c>
      <c r="X6" s="20">
        <f t="shared" si="3"/>
        <v>1052.82</v>
      </c>
      <c r="Y6" s="21">
        <f>IF(Y7="",NA(),Y7)</f>
        <v>98.95</v>
      </c>
      <c r="Z6" s="21">
        <f t="shared" ref="Z6:AH6" si="4">IF(Z7="",NA(),Z7)</f>
        <v>98.7</v>
      </c>
      <c r="AA6" s="21">
        <f t="shared" si="4"/>
        <v>101.79</v>
      </c>
      <c r="AB6" s="21">
        <f t="shared" si="4"/>
        <v>88.78</v>
      </c>
      <c r="AC6" s="21">
        <f t="shared" si="4"/>
        <v>89.77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2.2400000000000002</v>
      </c>
      <c r="BG6" s="21">
        <f t="shared" ref="BG6:BO6" si="7">IF(BG7="",NA(),BG7)</f>
        <v>0.12</v>
      </c>
      <c r="BH6" s="20">
        <f t="shared" si="7"/>
        <v>0</v>
      </c>
      <c r="BI6" s="20">
        <f t="shared" si="7"/>
        <v>0</v>
      </c>
      <c r="BJ6" s="20">
        <f t="shared" si="7"/>
        <v>0</v>
      </c>
      <c r="BK6" s="21">
        <f t="shared" si="7"/>
        <v>855.8</v>
      </c>
      <c r="BL6" s="21">
        <f t="shared" si="7"/>
        <v>789.46</v>
      </c>
      <c r="BM6" s="21">
        <f t="shared" si="7"/>
        <v>654.71</v>
      </c>
      <c r="BN6" s="21">
        <f t="shared" si="7"/>
        <v>783.8</v>
      </c>
      <c r="BO6" s="21">
        <f t="shared" si="7"/>
        <v>778.81</v>
      </c>
      <c r="BP6" s="20" t="str">
        <f>IF(BP7="","",IF(BP7="-","【-】","【"&amp;SUBSTITUTE(TEXT(BP7,"#,##0.00"),"-","△")&amp;"】"))</f>
        <v>【786.37】</v>
      </c>
      <c r="BQ6" s="21">
        <f>IF(BQ7="",NA(),BQ7)</f>
        <v>92.65</v>
      </c>
      <c r="BR6" s="21">
        <f t="shared" ref="BR6:BZ6" si="8">IF(BR7="",NA(),BR7)</f>
        <v>91.33</v>
      </c>
      <c r="BS6" s="21">
        <f t="shared" si="8"/>
        <v>103.88</v>
      </c>
      <c r="BT6" s="21">
        <f t="shared" si="8"/>
        <v>66.680000000000007</v>
      </c>
      <c r="BU6" s="21">
        <f t="shared" si="8"/>
        <v>58.13</v>
      </c>
      <c r="BV6" s="21">
        <f t="shared" si="8"/>
        <v>59.8</v>
      </c>
      <c r="BW6" s="21">
        <f t="shared" si="8"/>
        <v>57.77</v>
      </c>
      <c r="BX6" s="21">
        <f t="shared" si="8"/>
        <v>65.37</v>
      </c>
      <c r="BY6" s="21">
        <f t="shared" si="8"/>
        <v>68.11</v>
      </c>
      <c r="BZ6" s="21">
        <f t="shared" si="8"/>
        <v>67.23</v>
      </c>
      <c r="CA6" s="20" t="str">
        <f>IF(CA7="","",IF(CA7="-","【-】","【"&amp;SUBSTITUTE(TEXT(CA7,"#,##0.00"),"-","△")&amp;"】"))</f>
        <v>【60.65】</v>
      </c>
      <c r="CB6" s="21">
        <f>IF(CB7="",NA(),CB7)</f>
        <v>155.22999999999999</v>
      </c>
      <c r="CC6" s="21">
        <f t="shared" ref="CC6:CK6" si="9">IF(CC7="",NA(),CC7)</f>
        <v>159.37</v>
      </c>
      <c r="CD6" s="21">
        <f t="shared" si="9"/>
        <v>146.51</v>
      </c>
      <c r="CE6" s="21">
        <f t="shared" si="9"/>
        <v>215.52</v>
      </c>
      <c r="CF6" s="21">
        <f t="shared" si="9"/>
        <v>269.47000000000003</v>
      </c>
      <c r="CG6" s="21">
        <f t="shared" si="9"/>
        <v>263.76</v>
      </c>
      <c r="CH6" s="21">
        <f t="shared" si="9"/>
        <v>274.35000000000002</v>
      </c>
      <c r="CI6" s="21">
        <f t="shared" si="9"/>
        <v>228.99</v>
      </c>
      <c r="CJ6" s="21">
        <f t="shared" si="9"/>
        <v>222.41</v>
      </c>
      <c r="CK6" s="21">
        <f t="shared" si="9"/>
        <v>228.21</v>
      </c>
      <c r="CL6" s="20" t="str">
        <f>IF(CL7="","",IF(CL7="-","【-】","【"&amp;SUBSTITUTE(TEXT(CL7,"#,##0.00"),"-","△")&amp;"】"))</f>
        <v>【256.97】</v>
      </c>
      <c r="CM6" s="21">
        <f>IF(CM7="",NA(),CM7)</f>
        <v>47.26</v>
      </c>
      <c r="CN6" s="21">
        <f t="shared" ref="CN6:CV6" si="10">IF(CN7="",NA(),CN7)</f>
        <v>46.66</v>
      </c>
      <c r="CO6" s="21">
        <f t="shared" si="10"/>
        <v>45.65</v>
      </c>
      <c r="CP6" s="21">
        <f t="shared" si="10"/>
        <v>46.84</v>
      </c>
      <c r="CQ6" s="21">
        <f t="shared" si="10"/>
        <v>46.84</v>
      </c>
      <c r="CR6" s="21">
        <f t="shared" si="10"/>
        <v>51.75</v>
      </c>
      <c r="CS6" s="21">
        <f t="shared" si="10"/>
        <v>50.68</v>
      </c>
      <c r="CT6" s="21">
        <f t="shared" si="10"/>
        <v>54.06</v>
      </c>
      <c r="CU6" s="21">
        <f t="shared" si="10"/>
        <v>55.26</v>
      </c>
      <c r="CV6" s="21">
        <f t="shared" si="10"/>
        <v>54.54</v>
      </c>
      <c r="CW6" s="20" t="str">
        <f>IF(CW7="","",IF(CW7="-","【-】","【"&amp;SUBSTITUTE(TEXT(CW7,"#,##0.00"),"-","△")&amp;"】"))</f>
        <v>【61.14】</v>
      </c>
      <c r="CX6" s="21">
        <f>IF(CX7="",NA(),CX7)</f>
        <v>73.09</v>
      </c>
      <c r="CY6" s="21">
        <f t="shared" ref="CY6:DG6" si="11">IF(CY7="",NA(),CY7)</f>
        <v>74.52</v>
      </c>
      <c r="CZ6" s="21">
        <f t="shared" si="11"/>
        <v>74.28</v>
      </c>
      <c r="DA6" s="21">
        <f t="shared" si="11"/>
        <v>75.73</v>
      </c>
      <c r="DB6" s="21">
        <f t="shared" si="11"/>
        <v>76.12</v>
      </c>
      <c r="DC6" s="21">
        <f t="shared" si="11"/>
        <v>84.84</v>
      </c>
      <c r="DD6" s="21">
        <f t="shared" si="11"/>
        <v>84.86</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0.02</v>
      </c>
      <c r="EN6" s="21">
        <f t="shared" si="14"/>
        <v>0.01</v>
      </c>
      <c r="EO6" s="20" t="str">
        <f>IF(EO7="","",IF(EO7="-","【-】","【"&amp;SUBSTITUTE(TEXT(EO7,"#,##0.00"),"-","△")&amp;"】"))</f>
        <v>【0.03】</v>
      </c>
    </row>
    <row r="7" spans="1:145" s="22" customFormat="1" x14ac:dyDescent="0.15">
      <c r="A7" s="14"/>
      <c r="B7" s="23">
        <v>2021</v>
      </c>
      <c r="C7" s="23">
        <v>462241</v>
      </c>
      <c r="D7" s="23">
        <v>47</v>
      </c>
      <c r="E7" s="23">
        <v>17</v>
      </c>
      <c r="F7" s="23">
        <v>5</v>
      </c>
      <c r="G7" s="23">
        <v>0</v>
      </c>
      <c r="H7" s="23" t="s">
        <v>99</v>
      </c>
      <c r="I7" s="23" t="s">
        <v>100</v>
      </c>
      <c r="J7" s="23" t="s">
        <v>101</v>
      </c>
      <c r="K7" s="23" t="s">
        <v>102</v>
      </c>
      <c r="L7" s="23" t="s">
        <v>103</v>
      </c>
      <c r="M7" s="23" t="s">
        <v>104</v>
      </c>
      <c r="N7" s="24" t="s">
        <v>105</v>
      </c>
      <c r="O7" s="24" t="s">
        <v>106</v>
      </c>
      <c r="P7" s="24">
        <v>12.33</v>
      </c>
      <c r="Q7" s="24">
        <v>100</v>
      </c>
      <c r="R7" s="24">
        <v>3300</v>
      </c>
      <c r="S7" s="24">
        <v>24509</v>
      </c>
      <c r="T7" s="24">
        <v>392.56</v>
      </c>
      <c r="U7" s="24">
        <v>62.43</v>
      </c>
      <c r="V7" s="24">
        <v>2990</v>
      </c>
      <c r="W7" s="24">
        <v>2.84</v>
      </c>
      <c r="X7" s="24">
        <v>1052.82</v>
      </c>
      <c r="Y7" s="24">
        <v>98.95</v>
      </c>
      <c r="Z7" s="24">
        <v>98.7</v>
      </c>
      <c r="AA7" s="24">
        <v>101.79</v>
      </c>
      <c r="AB7" s="24">
        <v>88.78</v>
      </c>
      <c r="AC7" s="24">
        <v>89.77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2.2400000000000002</v>
      </c>
      <c r="BG7" s="24">
        <v>0.12</v>
      </c>
      <c r="BH7" s="24">
        <v>0</v>
      </c>
      <c r="BI7" s="24">
        <v>0</v>
      </c>
      <c r="BJ7" s="24">
        <v>0</v>
      </c>
      <c r="BK7" s="24">
        <v>855.8</v>
      </c>
      <c r="BL7" s="24">
        <v>789.46</v>
      </c>
      <c r="BM7" s="24">
        <v>654.71</v>
      </c>
      <c r="BN7" s="24">
        <v>783.8</v>
      </c>
      <c r="BO7" s="24">
        <v>778.81</v>
      </c>
      <c r="BP7" s="24">
        <v>786.37</v>
      </c>
      <c r="BQ7" s="24">
        <v>92.65</v>
      </c>
      <c r="BR7" s="24">
        <v>91.33</v>
      </c>
      <c r="BS7" s="24">
        <v>103.88</v>
      </c>
      <c r="BT7" s="24">
        <v>66.680000000000007</v>
      </c>
      <c r="BU7" s="24">
        <v>58.13</v>
      </c>
      <c r="BV7" s="24">
        <v>59.8</v>
      </c>
      <c r="BW7" s="24">
        <v>57.77</v>
      </c>
      <c r="BX7" s="24">
        <v>65.37</v>
      </c>
      <c r="BY7" s="24">
        <v>68.11</v>
      </c>
      <c r="BZ7" s="24">
        <v>67.23</v>
      </c>
      <c r="CA7" s="24">
        <v>60.65</v>
      </c>
      <c r="CB7" s="24">
        <v>155.22999999999999</v>
      </c>
      <c r="CC7" s="24">
        <v>159.37</v>
      </c>
      <c r="CD7" s="24">
        <v>146.51</v>
      </c>
      <c r="CE7" s="24">
        <v>215.52</v>
      </c>
      <c r="CF7" s="24">
        <v>269.47000000000003</v>
      </c>
      <c r="CG7" s="24">
        <v>263.76</v>
      </c>
      <c r="CH7" s="24">
        <v>274.35000000000002</v>
      </c>
      <c r="CI7" s="24">
        <v>228.99</v>
      </c>
      <c r="CJ7" s="24">
        <v>222.41</v>
      </c>
      <c r="CK7" s="24">
        <v>228.21</v>
      </c>
      <c r="CL7" s="24">
        <v>256.97000000000003</v>
      </c>
      <c r="CM7" s="24">
        <v>47.26</v>
      </c>
      <c r="CN7" s="24">
        <v>46.66</v>
      </c>
      <c r="CO7" s="24">
        <v>45.65</v>
      </c>
      <c r="CP7" s="24">
        <v>46.84</v>
      </c>
      <c r="CQ7" s="24">
        <v>46.84</v>
      </c>
      <c r="CR7" s="24">
        <v>51.75</v>
      </c>
      <c r="CS7" s="24">
        <v>50.68</v>
      </c>
      <c r="CT7" s="24">
        <v>54.06</v>
      </c>
      <c r="CU7" s="24">
        <v>55.26</v>
      </c>
      <c r="CV7" s="24">
        <v>54.54</v>
      </c>
      <c r="CW7" s="24">
        <v>61.14</v>
      </c>
      <c r="CX7" s="24">
        <v>73.09</v>
      </c>
      <c r="CY7" s="24">
        <v>74.52</v>
      </c>
      <c r="CZ7" s="24">
        <v>74.28</v>
      </c>
      <c r="DA7" s="24">
        <v>75.73</v>
      </c>
      <c r="DB7" s="24">
        <v>76.12</v>
      </c>
      <c r="DC7" s="24">
        <v>84.84</v>
      </c>
      <c r="DD7" s="24">
        <v>84.86</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ACT80020</cp:lastModifiedBy>
  <dcterms:created xsi:type="dcterms:W3CDTF">2022-12-01T02:01:41Z</dcterms:created>
  <dcterms:modified xsi:type="dcterms:W3CDTF">2023-02-08T02:56:43Z</dcterms:modified>
  <cp:category/>
</cp:coreProperties>
</file>