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16 奄美市○\"/>
    </mc:Choice>
  </mc:AlternateContent>
  <workbookProtection workbookAlgorithmName="SHA-512" workbookHashValue="GT7i2IEMxlA6xTZ0KQpof2G+9d0Z+uJzm4mVRIPqIr0y52h/yXaNeLR78Zwnsx7KGyU+PoqTMUQCjP6BvNnfnA==" workbookSaltValue="lnKdek2dyEEpk4S6OKV1cA==" workbookSpinCount="100000" lockStructure="1"/>
  <bookViews>
    <workbookView xWindow="0" yWindow="0" windowWidth="28800" windowHeight="1087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L10" i="4"/>
  <c r="W10" i="4"/>
  <c r="P10" i="4"/>
  <c r="I10" i="4"/>
  <c r="BB8" i="4"/>
  <c r="AT8" i="4"/>
  <c r="AL8" i="4"/>
  <c r="W8" i="4"/>
  <c r="P8" i="4"/>
  <c r="I8" i="4"/>
  <c r="B6" i="4"/>
</calcChain>
</file>

<file path=xl/sharedStrings.xml><?xml version="1.0" encoding="utf-8"?>
<sst xmlns="http://schemas.openxmlformats.org/spreadsheetml/2006/main" count="297" uniqueCount="117">
  <si>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</si>
  <si>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</si>
  <si>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</si>
  <si>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</si>
  <si>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</si>
  <si>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</si>
  <si>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</si>
  <si>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</si>
  <si>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</si>
  <si>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</si>
  <si>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</si>
  <si>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</si>
  <si>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</si>
  <si>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</si>
  <si>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</si>
  <si>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</si>
  <si>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</si>
  <si>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</si>
  <si>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</si>
  <si>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</si>
  <si>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</si>
  <si>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</si>
  <si>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</si>
  <si>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</si>
  <si>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</si>
  <si>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</si>
  <si>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</si>
  <si>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</si>
  <si>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</si>
  <si>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</si>
  <si>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</si>
  <si>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</si>
  <si>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</si>
  <si>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</si>
  <si>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</si>
  <si>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</si>
  <si>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</si>
  <si>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</si>
  <si>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</si>
  <si>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</si>
  <si>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</si>
  <si>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</si>
  <si>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</si>
  <si>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</si>
  <si>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</si>
  <si>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</si>
  <si>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</si>
  <si>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</si>
  <si>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</si>
  <si>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</si>
  <si>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</si>
  <si>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</si>
  <si>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</si>
  <si>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</si>
  <si>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</si>
  <si>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</si>
  <si>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</si>
  <si>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</si>
  <si>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</si>
  <si>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</si>
  <si>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</si>
  <si>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</si>
  <si>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</si>
  <si>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</si>
  <si>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</si>
  <si>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</si>
  <si>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</si>
  <si>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</si>
  <si>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</si>
  <si>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</si>
  <si>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</si>
  <si>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</si>
  <si>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</si>
  <si>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</si>
  <si>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</si>
  <si>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</si>
  <si>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</si>
  <si>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</si>
  <si>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</si>
  <si>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</si>
  <si>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</si>
  <si>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</si>
  <si>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</si>
  <si>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</si>
  <si>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</si>
  <si>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</si>
  <si>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</si>
  <si>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</si>
  <si>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</si>
  <si>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</si>
  <si>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</si>
  <si>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</si>
  <si>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</si>
  <si>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</si>
  <si>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</si>
  <si>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</si>
  <si>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奄美市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</si>
  <si>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</si>
  <si>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</si>
  <si>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</si>
  <si>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</si>
  <si>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</si>
  <si>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</si>
  <si>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</si>
  <si>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</si>
  <si>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</si>
  <si>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</si>
  <si>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</si>
  <si>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</si>
  <si>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</si>
  <si>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</si>
  <si>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</si>
  <si>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</si>
  <si>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</si>
  <si>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r>
      <rPr>
        <b/>
        <sz val="11"/>
        <color theme="1"/>
        <rFont val="ＭＳ ゴシック"/>
        <family val="3"/>
        <charset val="128"/>
      </rPr>
      <t>①有形固定資産原価償却率</t>
    </r>
    <r>
      <rPr>
        <sz val="11"/>
        <color theme="1"/>
        <rFont val="ＭＳ ゴシック"/>
        <family val="3"/>
        <charset val="128"/>
      </rPr>
      <t>…類似団体平均値より低く，優位となっている。今後も償却状況を注視しながら，計画的な設備等更新を図る。</t>
    </r>
    <rPh sb="1" eb="7">
      <t>ユウケイコテイシサン</t>
    </rPh>
    <rPh sb="7" eb="9">
      <t>ゲンカ</t>
    </rPh>
    <rPh sb="9" eb="11">
      <t>ショウキャク</t>
    </rPh>
    <rPh sb="11" eb="12">
      <t>リツ</t>
    </rPh>
    <phoneticPr fontId="4"/>
  </si>
  <si>
    <r>
      <rPr>
        <b/>
        <sz val="9"/>
        <color theme="1"/>
        <rFont val="ＭＳ ゴシック"/>
        <family val="3"/>
        <charset val="128"/>
      </rPr>
      <t>①経常収支比率</t>
    </r>
    <r>
      <rPr>
        <sz val="9"/>
        <color theme="1"/>
        <rFont val="ＭＳ ゴシック"/>
        <family val="3"/>
        <charset val="128"/>
      </rPr>
      <t xml:space="preserve">…類似団体平均値を上回り、概ね良好である。平成３年度の小湊地区の供用開始以降，現在11地区と拡大しているが，施設の老朽化により維持管理費（修繕等）が増加傾向にある。令和元年度より最適整備構想計画，施設の機能診断業務に着手しており，今後計画的な更新を実施することで維持管理費の抑制を図るとともに，未接続世帯の加入促進を行い料金収入の向上を図る必要がある。
</t>
    </r>
    <r>
      <rPr>
        <b/>
        <sz val="9"/>
        <color theme="1"/>
        <rFont val="ＭＳ ゴシック"/>
        <family val="3"/>
        <charset val="128"/>
      </rPr>
      <t>②累積欠損比率</t>
    </r>
    <r>
      <rPr>
        <sz val="9"/>
        <color theme="1"/>
        <rFont val="ＭＳ ゴシック"/>
        <family val="3"/>
        <charset val="128"/>
      </rPr>
      <t xml:space="preserve">…繰入金をセグメント間で調整したため，前年度の累積欠損比率は解消している。
</t>
    </r>
    <r>
      <rPr>
        <b/>
        <sz val="9"/>
        <color theme="1"/>
        <rFont val="ＭＳ ゴシック"/>
        <family val="3"/>
        <charset val="128"/>
      </rPr>
      <t>③流動比率</t>
    </r>
    <r>
      <rPr>
        <sz val="9"/>
        <color theme="1"/>
        <rFont val="ＭＳ ゴシック"/>
        <family val="3"/>
        <charset val="128"/>
      </rPr>
      <t xml:space="preserve">…繰入金をセグメント間で調整したため前年度より増加し、類似団体平均値を上回っている。今後も計画的な更新を実施することで維持管理費の抑制を図るとともに，未接続世帯の加入促進を行い料金収入の向上を目指していく。
</t>
    </r>
    <r>
      <rPr>
        <b/>
        <sz val="9"/>
        <color theme="1"/>
        <rFont val="ＭＳ ゴシック"/>
        <family val="3"/>
        <charset val="128"/>
      </rPr>
      <t>④企業債残高対事業規模比率</t>
    </r>
    <r>
      <rPr>
        <sz val="9"/>
        <color theme="1"/>
        <rFont val="ＭＳ ゴシック"/>
        <family val="3"/>
        <charset val="128"/>
      </rPr>
      <t xml:space="preserve">…類似団体平均値より低く，優位となっているものの，令和２年度より用安地区の事業が開始し，今後は処理場建設等により事業費が増大する見込みとなっていることから，事業完了後は計画的な更新を行い，比率の抑制に努める。
</t>
    </r>
    <r>
      <rPr>
        <b/>
        <sz val="9"/>
        <color theme="1"/>
        <rFont val="ＭＳ ゴシック"/>
        <family val="3"/>
        <charset val="128"/>
      </rPr>
      <t>⑤経費回収率</t>
    </r>
    <r>
      <rPr>
        <sz val="9"/>
        <color theme="1"/>
        <rFont val="ＭＳ ゴシック"/>
        <family val="3"/>
        <charset val="128"/>
      </rPr>
      <t xml:space="preserve">…類似団体平均値より低く，劣位となっていることから，計画的な更新を行い施設の老朽化による維持管理費の抑制を図るとともに，未接続世帯の加入促進により，接続世帯を増やし料金収入の向上を図る。また，Ｒ５年度より新料金体系へ移行し，経営改善を図っていく。
</t>
    </r>
    <r>
      <rPr>
        <b/>
        <sz val="9"/>
        <color theme="1"/>
        <rFont val="ＭＳ ゴシック"/>
        <family val="3"/>
        <charset val="128"/>
      </rPr>
      <t>⑥汚水処理原価</t>
    </r>
    <r>
      <rPr>
        <sz val="9"/>
        <color theme="1"/>
        <rFont val="ＭＳ ゴシック"/>
        <family val="3"/>
        <charset val="128"/>
      </rPr>
      <t xml:space="preserve">…類似団体平均値より高く，劣位となっており，また今後も人口の減少や維持管理費の増による汚水処理原価の増が見込まれる。今後，維持管理費の抑制を図るとともに，未接続世帯の加入促進により汚水処理費の抑制を図る。
</t>
    </r>
    <r>
      <rPr>
        <b/>
        <sz val="9"/>
        <color theme="1"/>
        <rFont val="ＭＳ ゴシック"/>
        <family val="3"/>
        <charset val="128"/>
      </rPr>
      <t>⑦施設利用率</t>
    </r>
    <r>
      <rPr>
        <sz val="9"/>
        <color theme="1"/>
        <rFont val="ＭＳ ゴシック"/>
        <family val="3"/>
        <charset val="128"/>
      </rPr>
      <t xml:space="preserve">…地区人口が減少しており，類似団体平均値より低く，劣位にある。未接続世帯の加入促進により，接続世帯を増やし施設利用率向上を図る。
</t>
    </r>
    <r>
      <rPr>
        <b/>
        <sz val="9"/>
        <color theme="1"/>
        <rFont val="ＭＳ ゴシック"/>
        <family val="3"/>
        <charset val="128"/>
      </rPr>
      <t>⑧水洗化率</t>
    </r>
    <r>
      <rPr>
        <sz val="9"/>
        <color theme="1"/>
        <rFont val="ＭＳ ゴシック"/>
        <family val="3"/>
        <charset val="128"/>
      </rPr>
      <t xml:space="preserve">…施設利用率同様，類似団体平均値より低く，劣位にある。水洗化率向上のため，未接続世帯の加入促進を図る。
</t>
    </r>
    <rPh sb="8" eb="10">
      <t>ルイジ</t>
    </rPh>
    <rPh sb="10" eb="12">
      <t>ダンタイ</t>
    </rPh>
    <rPh sb="12" eb="15">
      <t>ヘイキンチ</t>
    </rPh>
    <rPh sb="16" eb="18">
      <t>ウワマワ</t>
    </rPh>
    <rPh sb="20" eb="21">
      <t>オオム</t>
    </rPh>
    <rPh sb="22" eb="24">
      <t>リョウコウ</t>
    </rPh>
    <rPh sb="167" eb="169">
      <t>リョウキン</t>
    </rPh>
    <rPh sb="252" eb="255">
      <t>ゼンネンド</t>
    </rPh>
    <rPh sb="257" eb="259">
      <t>ゾウカ</t>
    </rPh>
    <rPh sb="269" eb="271">
      <t>ウワマワ</t>
    </rPh>
    <rPh sb="322" eb="324">
      <t>リョウキン</t>
    </rPh>
    <rPh sb="324" eb="326">
      <t>シュウニュウ</t>
    </rPh>
    <rPh sb="330" eb="332">
      <t>メザ</t>
    </rPh>
    <rPh sb="560" eb="561">
      <t>ネン</t>
    </rPh>
    <rPh sb="561" eb="562">
      <t>ド</t>
    </rPh>
    <rPh sb="564" eb="565">
      <t>シン</t>
    </rPh>
    <rPh sb="570" eb="572">
      <t>イコウ</t>
    </rPh>
    <rPh sb="574" eb="576">
      <t>ケイエイ</t>
    </rPh>
    <rPh sb="623" eb="625">
      <t>ゲンショウ</t>
    </rPh>
    <phoneticPr fontId="4"/>
  </si>
  <si>
    <t>将来的に処理区域内人口の減少と施設の老朽化が予想されるため，今後経費回収率の増，汚水処理原価の減に努め経営向上を目指す。ストックマネジメント計画に基づく施設の更新，ダウンサイジング等を行うことにより，維持管理費の抑制を図る。
また，令和４年度に運営調査会を発足し，公営会計移行時に作成した経営戦略をもとに経営方針の検討を行ってきた。令和５年度中には新料金体系への移行を計画しており、収益の増が見込まれる。
今後も事業計画等について検討を行い，持続可能な事業運営体制を確立していく。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</si>
</sst>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551-46E1-921C-F206B348950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0.25</c:v>
                </c:pt>
                <c:pt idx="4">
                  <c:v>0.01</c:v>
                </c:pt>
              </c:numCache>
            </c:numRef>
          </c:val>
          <c:smooth val="0"/>
          <c:extLst>
            <c:ext xmlns:c16="http://schemas.microsoft.com/office/drawing/2014/chart" uri="{C3380CC4-5D6E-409C-BE32-E72D297353CC}">
              <c16:uniqueId val="{00000001-B551-46E1-921C-F206B348950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49.03</c:v>
                </c:pt>
                <c:pt idx="4">
                  <c:v>47.17</c:v>
                </c:pt>
              </c:numCache>
            </c:numRef>
          </c:val>
          <c:extLst>
            <c:ext xmlns:c16="http://schemas.microsoft.com/office/drawing/2014/chart" uri="{C3380CC4-5D6E-409C-BE32-E72D297353CC}">
              <c16:uniqueId val="{00000000-183F-4572-886D-05D75DC101C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54.83</c:v>
                </c:pt>
                <c:pt idx="4">
                  <c:v>54.54</c:v>
                </c:pt>
              </c:numCache>
            </c:numRef>
          </c:val>
          <c:smooth val="0"/>
          <c:extLst>
            <c:ext xmlns:c16="http://schemas.microsoft.com/office/drawing/2014/chart" uri="{C3380CC4-5D6E-409C-BE32-E72D297353CC}">
              <c16:uniqueId val="{00000001-183F-4572-886D-05D75DC101C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82.38</c:v>
                </c:pt>
                <c:pt idx="4">
                  <c:v>82.42</c:v>
                </c:pt>
              </c:numCache>
            </c:numRef>
          </c:val>
          <c:extLst>
            <c:ext xmlns:c16="http://schemas.microsoft.com/office/drawing/2014/chart" uri="{C3380CC4-5D6E-409C-BE32-E72D297353CC}">
              <c16:uniqueId val="{00000000-47C1-4EE0-91A4-1E8B6BCC865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84.7</c:v>
                </c:pt>
                <c:pt idx="4">
                  <c:v>90.3</c:v>
                </c:pt>
              </c:numCache>
            </c:numRef>
          </c:val>
          <c:smooth val="0"/>
          <c:extLst>
            <c:ext xmlns:c16="http://schemas.microsoft.com/office/drawing/2014/chart" uri="{C3380CC4-5D6E-409C-BE32-E72D297353CC}">
              <c16:uniqueId val="{00000001-47C1-4EE0-91A4-1E8B6BCC865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97.07</c:v>
                </c:pt>
                <c:pt idx="4">
                  <c:v>118.34</c:v>
                </c:pt>
              </c:numCache>
            </c:numRef>
          </c:val>
          <c:extLst>
            <c:ext xmlns:c16="http://schemas.microsoft.com/office/drawing/2014/chart" uri="{C3380CC4-5D6E-409C-BE32-E72D297353CC}">
              <c16:uniqueId val="{00000000-9ACC-499D-9C4C-900217E2E24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106.37</c:v>
                </c:pt>
                <c:pt idx="4">
                  <c:v>102.11</c:v>
                </c:pt>
              </c:numCache>
            </c:numRef>
          </c:val>
          <c:smooth val="0"/>
          <c:extLst>
            <c:ext xmlns:c16="http://schemas.microsoft.com/office/drawing/2014/chart" uri="{C3380CC4-5D6E-409C-BE32-E72D297353CC}">
              <c16:uniqueId val="{00000001-9ACC-499D-9C4C-900217E2E24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4.29</c:v>
                </c:pt>
                <c:pt idx="4">
                  <c:v>8.41</c:v>
                </c:pt>
              </c:numCache>
            </c:numRef>
          </c:val>
          <c:extLst>
            <c:ext xmlns:c16="http://schemas.microsoft.com/office/drawing/2014/chart" uri="{C3380CC4-5D6E-409C-BE32-E72D297353CC}">
              <c16:uniqueId val="{00000000-9460-4781-A861-6B981A85F97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20.34</c:v>
                </c:pt>
                <c:pt idx="4">
                  <c:v>28.12</c:v>
                </c:pt>
              </c:numCache>
            </c:numRef>
          </c:val>
          <c:smooth val="0"/>
          <c:extLst>
            <c:ext xmlns:c16="http://schemas.microsoft.com/office/drawing/2014/chart" uri="{C3380CC4-5D6E-409C-BE32-E72D297353CC}">
              <c16:uniqueId val="{00000001-9460-4781-A861-6B981A85F97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55B-46B2-BF12-C1D08A2A64A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A55B-46B2-BF12-C1D08A2A64A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35.17</c:v>
                </c:pt>
                <c:pt idx="4" formatCode="#,##0.00;&quot;△&quot;#,##0.00">
                  <c:v>0</c:v>
                </c:pt>
              </c:numCache>
            </c:numRef>
          </c:val>
          <c:extLst>
            <c:ext xmlns:c16="http://schemas.microsoft.com/office/drawing/2014/chart" uri="{C3380CC4-5D6E-409C-BE32-E72D297353CC}">
              <c16:uniqueId val="{00000000-9DB6-438D-BB3A-7AEE5E576AF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139.02000000000001</c:v>
                </c:pt>
                <c:pt idx="4">
                  <c:v>124.9</c:v>
                </c:pt>
              </c:numCache>
            </c:numRef>
          </c:val>
          <c:smooth val="0"/>
          <c:extLst>
            <c:ext xmlns:c16="http://schemas.microsoft.com/office/drawing/2014/chart" uri="{C3380CC4-5D6E-409C-BE32-E72D297353CC}">
              <c16:uniqueId val="{00000001-9DB6-438D-BB3A-7AEE5E576AF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14.23</c:v>
                </c:pt>
                <c:pt idx="4">
                  <c:v>42.9</c:v>
                </c:pt>
              </c:numCache>
            </c:numRef>
          </c:val>
          <c:extLst>
            <c:ext xmlns:c16="http://schemas.microsoft.com/office/drawing/2014/chart" uri="{C3380CC4-5D6E-409C-BE32-E72D297353CC}">
              <c16:uniqueId val="{00000000-5AA4-44B7-ADF3-66E1BA7D4DB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29.13</c:v>
                </c:pt>
                <c:pt idx="4">
                  <c:v>33.58</c:v>
                </c:pt>
              </c:numCache>
            </c:numRef>
          </c:val>
          <c:smooth val="0"/>
          <c:extLst>
            <c:ext xmlns:c16="http://schemas.microsoft.com/office/drawing/2014/chart" uri="{C3380CC4-5D6E-409C-BE32-E72D297353CC}">
              <c16:uniqueId val="{00000001-5AA4-44B7-ADF3-66E1BA7D4DB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575.46</c:v>
                </c:pt>
                <c:pt idx="4">
                  <c:v>568.74</c:v>
                </c:pt>
              </c:numCache>
            </c:numRef>
          </c:val>
          <c:extLst>
            <c:ext xmlns:c16="http://schemas.microsoft.com/office/drawing/2014/chart" uri="{C3380CC4-5D6E-409C-BE32-E72D297353CC}">
              <c16:uniqueId val="{00000000-C573-431C-BD5F-1A1DC1AE316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867.83</c:v>
                </c:pt>
                <c:pt idx="4">
                  <c:v>778.81</c:v>
                </c:pt>
              </c:numCache>
            </c:numRef>
          </c:val>
          <c:smooth val="0"/>
          <c:extLst>
            <c:ext xmlns:c16="http://schemas.microsoft.com/office/drawing/2014/chart" uri="{C3380CC4-5D6E-409C-BE32-E72D297353CC}">
              <c16:uniqueId val="{00000001-C573-431C-BD5F-1A1DC1AE316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44.28</c:v>
                </c:pt>
                <c:pt idx="4">
                  <c:v>45</c:v>
                </c:pt>
              </c:numCache>
            </c:numRef>
          </c:val>
          <c:extLst>
            <c:ext xmlns:c16="http://schemas.microsoft.com/office/drawing/2014/chart" uri="{C3380CC4-5D6E-409C-BE32-E72D297353CC}">
              <c16:uniqueId val="{00000000-8CB1-4BA8-BBAC-9A0D494641A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57.08</c:v>
                </c:pt>
                <c:pt idx="4">
                  <c:v>67.23</c:v>
                </c:pt>
              </c:numCache>
            </c:numRef>
          </c:val>
          <c:smooth val="0"/>
          <c:extLst>
            <c:ext xmlns:c16="http://schemas.microsoft.com/office/drawing/2014/chart" uri="{C3380CC4-5D6E-409C-BE32-E72D297353CC}">
              <c16:uniqueId val="{00000001-8CB1-4BA8-BBAC-9A0D494641A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284.20999999999998</c:v>
                </c:pt>
                <c:pt idx="4">
                  <c:v>279.14999999999998</c:v>
                </c:pt>
              </c:numCache>
            </c:numRef>
          </c:val>
          <c:extLst>
            <c:ext xmlns:c16="http://schemas.microsoft.com/office/drawing/2014/chart" uri="{C3380CC4-5D6E-409C-BE32-E72D297353CC}">
              <c16:uniqueId val="{00000000-CDB0-472E-BF8E-B755C14C093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274.99</c:v>
                </c:pt>
                <c:pt idx="4">
                  <c:v>228.21</c:v>
                </c:pt>
              </c:numCache>
            </c:numRef>
          </c:val>
          <c:smooth val="0"/>
          <c:extLst>
            <c:ext xmlns:c16="http://schemas.microsoft.com/office/drawing/2014/chart" uri="{C3380CC4-5D6E-409C-BE32-E72D297353CC}">
              <c16:uniqueId val="{00000001-CDB0-472E-BF8E-B755C14C093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鹿児島県　奄美市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F1</v>
      </c>
      <c r="X8" s="40"/>
      <c r="Y8" s="40"/>
      <c r="Z8" s="40"/>
      <c r="AA8" s="40"/>
      <c r="AB8" s="40"/>
      <c r="AC8" s="40"/>
      <c r="AD8" s="41" t="str">
        <f>データ!$M$6</f>
        <v>非設置</v>
      </c>
      <c r="AE8" s="41"/>
      <c r="AF8" s="41"/>
      <c r="AG8" s="41"/>
      <c r="AH8" s="41"/>
      <c r="AI8" s="41"/>
      <c r="AJ8" s="41"/>
      <c r="AK8" s="3"/>
      <c r="AL8" s="42">
        <f>データ!S6</f>
        <v>42157</v>
      </c>
      <c r="AM8" s="42"/>
      <c r="AN8" s="42"/>
      <c r="AO8" s="42"/>
      <c r="AP8" s="42"/>
      <c r="AQ8" s="42"/>
      <c r="AR8" s="42"/>
      <c r="AS8" s="42"/>
      <c r="AT8" s="35">
        <f>データ!T6</f>
        <v>308.33</v>
      </c>
      <c r="AU8" s="35"/>
      <c r="AV8" s="35"/>
      <c r="AW8" s="35"/>
      <c r="AX8" s="35"/>
      <c r="AY8" s="35"/>
      <c r="AZ8" s="35"/>
      <c r="BA8" s="35"/>
      <c r="BB8" s="35">
        <f>データ!U6</f>
        <v>136.72999999999999</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59.76</v>
      </c>
      <c r="J10" s="35"/>
      <c r="K10" s="35"/>
      <c r="L10" s="35"/>
      <c r="M10" s="35"/>
      <c r="N10" s="35"/>
      <c r="O10" s="35"/>
      <c r="P10" s="35">
        <f>データ!P6</f>
        <v>7</v>
      </c>
      <c r="Q10" s="35"/>
      <c r="R10" s="35"/>
      <c r="S10" s="35"/>
      <c r="T10" s="35"/>
      <c r="U10" s="35"/>
      <c r="V10" s="35"/>
      <c r="W10" s="35">
        <f>データ!Q6</f>
        <v>98.9</v>
      </c>
      <c r="X10" s="35"/>
      <c r="Y10" s="35"/>
      <c r="Z10" s="35"/>
      <c r="AA10" s="35"/>
      <c r="AB10" s="35"/>
      <c r="AC10" s="35"/>
      <c r="AD10" s="42">
        <f>データ!R6</f>
        <v>2507</v>
      </c>
      <c r="AE10" s="42"/>
      <c r="AF10" s="42"/>
      <c r="AG10" s="42"/>
      <c r="AH10" s="42"/>
      <c r="AI10" s="42"/>
      <c r="AJ10" s="42"/>
      <c r="AK10" s="2"/>
      <c r="AL10" s="42">
        <f>データ!V6</f>
        <v>2918</v>
      </c>
      <c r="AM10" s="42"/>
      <c r="AN10" s="42"/>
      <c r="AO10" s="42"/>
      <c r="AP10" s="42"/>
      <c r="AQ10" s="42"/>
      <c r="AR10" s="42"/>
      <c r="AS10" s="42"/>
      <c r="AT10" s="35">
        <f>データ!W6</f>
        <v>2.39</v>
      </c>
      <c r="AU10" s="35"/>
      <c r="AV10" s="35"/>
      <c r="AW10" s="35"/>
      <c r="AX10" s="35"/>
      <c r="AY10" s="35"/>
      <c r="AZ10" s="35"/>
      <c r="BA10" s="35"/>
      <c r="BB10" s="35">
        <f>データ!X6</f>
        <v>1220.92</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114</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71"/>
      <c r="BM60" s="72"/>
      <c r="BN60" s="72"/>
      <c r="BO60" s="72"/>
      <c r="BP60" s="72"/>
      <c r="BQ60" s="72"/>
      <c r="BR60" s="72"/>
      <c r="BS60" s="72"/>
      <c r="BT60" s="72"/>
      <c r="BU60" s="72"/>
      <c r="BV60" s="72"/>
      <c r="BW60" s="72"/>
      <c r="BX60" s="72"/>
      <c r="BY60" s="72"/>
      <c r="BZ60" s="7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116</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d5+SXcJwandhqHgowyX1lTeiSy2FovG7D4XiJPEmeGKWqJHLVoaZ4cwNZ/LUHMiD4PlLld/Y5rHxjVYXzs16ag==" saltValue="n5OkrWYKuDzOy+2OqZk4Q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462225</v>
      </c>
      <c r="D6" s="19">
        <f t="shared" si="3"/>
        <v>46</v>
      </c>
      <c r="E6" s="19">
        <f t="shared" si="3"/>
        <v>17</v>
      </c>
      <c r="F6" s="19">
        <f t="shared" si="3"/>
        <v>5</v>
      </c>
      <c r="G6" s="19">
        <f t="shared" si="3"/>
        <v>0</v>
      </c>
      <c r="H6" s="19" t="str">
        <f t="shared" si="3"/>
        <v>鹿児島県　奄美市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59.76</v>
      </c>
      <c r="P6" s="20">
        <f t="shared" si="3"/>
        <v>7</v>
      </c>
      <c r="Q6" s="20">
        <f t="shared" si="3"/>
        <v>98.9</v>
      </c>
      <c r="R6" s="20">
        <f t="shared" si="3"/>
        <v>2507</v>
      </c>
      <c r="S6" s="20">
        <f t="shared" si="3"/>
        <v>42157</v>
      </c>
      <c r="T6" s="20">
        <f t="shared" si="3"/>
        <v>308.33</v>
      </c>
      <c r="U6" s="20">
        <f t="shared" si="3"/>
        <v>136.72999999999999</v>
      </c>
      <c r="V6" s="20">
        <f t="shared" si="3"/>
        <v>2918</v>
      </c>
      <c r="W6" s="20">
        <f t="shared" si="3"/>
        <v>2.39</v>
      </c>
      <c r="X6" s="20">
        <f t="shared" si="3"/>
        <v>1220.92</v>
      </c>
      <c r="Y6" s="21" t="str">
        <f>IF(Y7="",NA(),Y7)</f>
        <v>-</v>
      </c>
      <c r="Z6" s="21" t="str">
        <f t="shared" ref="Z6:AH6" si="4">IF(Z7="",NA(),Z7)</f>
        <v>-</v>
      </c>
      <c r="AA6" s="21" t="str">
        <f t="shared" si="4"/>
        <v>-</v>
      </c>
      <c r="AB6" s="21">
        <f t="shared" si="4"/>
        <v>97.07</v>
      </c>
      <c r="AC6" s="21">
        <f t="shared" si="4"/>
        <v>118.34</v>
      </c>
      <c r="AD6" s="21" t="str">
        <f t="shared" si="4"/>
        <v>-</v>
      </c>
      <c r="AE6" s="21" t="str">
        <f t="shared" si="4"/>
        <v>-</v>
      </c>
      <c r="AF6" s="21" t="str">
        <f t="shared" si="4"/>
        <v>-</v>
      </c>
      <c r="AG6" s="21">
        <f t="shared" si="4"/>
        <v>106.37</v>
      </c>
      <c r="AH6" s="21">
        <f t="shared" si="4"/>
        <v>102.11</v>
      </c>
      <c r="AI6" s="20" t="str">
        <f>IF(AI7="","",IF(AI7="-","【-】","【"&amp;SUBSTITUTE(TEXT(AI7,"#,##0.00"),"-","△")&amp;"】"))</f>
        <v>【104.16】</v>
      </c>
      <c r="AJ6" s="21" t="str">
        <f>IF(AJ7="",NA(),AJ7)</f>
        <v>-</v>
      </c>
      <c r="AK6" s="21" t="str">
        <f t="shared" ref="AK6:AS6" si="5">IF(AK7="",NA(),AK7)</f>
        <v>-</v>
      </c>
      <c r="AL6" s="21" t="str">
        <f t="shared" si="5"/>
        <v>-</v>
      </c>
      <c r="AM6" s="21">
        <f t="shared" si="5"/>
        <v>35.17</v>
      </c>
      <c r="AN6" s="20">
        <f t="shared" si="5"/>
        <v>0</v>
      </c>
      <c r="AO6" s="21" t="str">
        <f t="shared" si="5"/>
        <v>-</v>
      </c>
      <c r="AP6" s="21" t="str">
        <f t="shared" si="5"/>
        <v>-</v>
      </c>
      <c r="AQ6" s="21" t="str">
        <f t="shared" si="5"/>
        <v>-</v>
      </c>
      <c r="AR6" s="21">
        <f t="shared" si="5"/>
        <v>139.02000000000001</v>
      </c>
      <c r="AS6" s="21">
        <f t="shared" si="5"/>
        <v>124.9</v>
      </c>
      <c r="AT6" s="20" t="str">
        <f>IF(AT7="","",IF(AT7="-","【-】","【"&amp;SUBSTITUTE(TEXT(AT7,"#,##0.00"),"-","△")&amp;"】"))</f>
        <v>【128.23】</v>
      </c>
      <c r="AU6" s="21" t="str">
        <f>IF(AU7="",NA(),AU7)</f>
        <v>-</v>
      </c>
      <c r="AV6" s="21" t="str">
        <f t="shared" ref="AV6:BD6" si="6">IF(AV7="",NA(),AV7)</f>
        <v>-</v>
      </c>
      <c r="AW6" s="21" t="str">
        <f t="shared" si="6"/>
        <v>-</v>
      </c>
      <c r="AX6" s="21">
        <f t="shared" si="6"/>
        <v>14.23</v>
      </c>
      <c r="AY6" s="21">
        <f t="shared" si="6"/>
        <v>42.9</v>
      </c>
      <c r="AZ6" s="21" t="str">
        <f t="shared" si="6"/>
        <v>-</v>
      </c>
      <c r="BA6" s="21" t="str">
        <f t="shared" si="6"/>
        <v>-</v>
      </c>
      <c r="BB6" s="21" t="str">
        <f t="shared" si="6"/>
        <v>-</v>
      </c>
      <c r="BC6" s="21">
        <f t="shared" si="6"/>
        <v>29.13</v>
      </c>
      <c r="BD6" s="21">
        <f t="shared" si="6"/>
        <v>33.58</v>
      </c>
      <c r="BE6" s="20" t="str">
        <f>IF(BE7="","",IF(BE7="-","【-】","【"&amp;SUBSTITUTE(TEXT(BE7,"#,##0.00"),"-","△")&amp;"】"))</f>
        <v>【34.77】</v>
      </c>
      <c r="BF6" s="21" t="str">
        <f>IF(BF7="",NA(),BF7)</f>
        <v>-</v>
      </c>
      <c r="BG6" s="21" t="str">
        <f t="shared" ref="BG6:BO6" si="7">IF(BG7="",NA(),BG7)</f>
        <v>-</v>
      </c>
      <c r="BH6" s="21" t="str">
        <f t="shared" si="7"/>
        <v>-</v>
      </c>
      <c r="BI6" s="21">
        <f t="shared" si="7"/>
        <v>575.46</v>
      </c>
      <c r="BJ6" s="21">
        <f t="shared" si="7"/>
        <v>568.74</v>
      </c>
      <c r="BK6" s="21" t="str">
        <f t="shared" si="7"/>
        <v>-</v>
      </c>
      <c r="BL6" s="21" t="str">
        <f t="shared" si="7"/>
        <v>-</v>
      </c>
      <c r="BM6" s="21" t="str">
        <f t="shared" si="7"/>
        <v>-</v>
      </c>
      <c r="BN6" s="21">
        <f t="shared" si="7"/>
        <v>867.83</v>
      </c>
      <c r="BO6" s="21">
        <f t="shared" si="7"/>
        <v>778.81</v>
      </c>
      <c r="BP6" s="20" t="str">
        <f>IF(BP7="","",IF(BP7="-","【-】","【"&amp;SUBSTITUTE(TEXT(BP7,"#,##0.00"),"-","△")&amp;"】"))</f>
        <v>【786.37】</v>
      </c>
      <c r="BQ6" s="21" t="str">
        <f>IF(BQ7="",NA(),BQ7)</f>
        <v>-</v>
      </c>
      <c r="BR6" s="21" t="str">
        <f t="shared" ref="BR6:BZ6" si="8">IF(BR7="",NA(),BR7)</f>
        <v>-</v>
      </c>
      <c r="BS6" s="21" t="str">
        <f t="shared" si="8"/>
        <v>-</v>
      </c>
      <c r="BT6" s="21">
        <f t="shared" si="8"/>
        <v>44.28</v>
      </c>
      <c r="BU6" s="21">
        <f t="shared" si="8"/>
        <v>45</v>
      </c>
      <c r="BV6" s="21" t="str">
        <f t="shared" si="8"/>
        <v>-</v>
      </c>
      <c r="BW6" s="21" t="str">
        <f t="shared" si="8"/>
        <v>-</v>
      </c>
      <c r="BX6" s="21" t="str">
        <f t="shared" si="8"/>
        <v>-</v>
      </c>
      <c r="BY6" s="21">
        <f t="shared" si="8"/>
        <v>57.08</v>
      </c>
      <c r="BZ6" s="21">
        <f t="shared" si="8"/>
        <v>67.23</v>
      </c>
      <c r="CA6" s="20" t="str">
        <f>IF(CA7="","",IF(CA7="-","【-】","【"&amp;SUBSTITUTE(TEXT(CA7,"#,##0.00"),"-","△")&amp;"】"))</f>
        <v>【60.65】</v>
      </c>
      <c r="CB6" s="21" t="str">
        <f>IF(CB7="",NA(),CB7)</f>
        <v>-</v>
      </c>
      <c r="CC6" s="21" t="str">
        <f t="shared" ref="CC6:CK6" si="9">IF(CC7="",NA(),CC7)</f>
        <v>-</v>
      </c>
      <c r="CD6" s="21" t="str">
        <f t="shared" si="9"/>
        <v>-</v>
      </c>
      <c r="CE6" s="21">
        <f t="shared" si="9"/>
        <v>284.20999999999998</v>
      </c>
      <c r="CF6" s="21">
        <f t="shared" si="9"/>
        <v>279.14999999999998</v>
      </c>
      <c r="CG6" s="21" t="str">
        <f t="shared" si="9"/>
        <v>-</v>
      </c>
      <c r="CH6" s="21" t="str">
        <f t="shared" si="9"/>
        <v>-</v>
      </c>
      <c r="CI6" s="21" t="str">
        <f t="shared" si="9"/>
        <v>-</v>
      </c>
      <c r="CJ6" s="21">
        <f t="shared" si="9"/>
        <v>274.99</v>
      </c>
      <c r="CK6" s="21">
        <f t="shared" si="9"/>
        <v>228.21</v>
      </c>
      <c r="CL6" s="20" t="str">
        <f>IF(CL7="","",IF(CL7="-","【-】","【"&amp;SUBSTITUTE(TEXT(CL7,"#,##0.00"),"-","△")&amp;"】"))</f>
        <v>【256.97】</v>
      </c>
      <c r="CM6" s="21" t="str">
        <f>IF(CM7="",NA(),CM7)</f>
        <v>-</v>
      </c>
      <c r="CN6" s="21" t="str">
        <f t="shared" ref="CN6:CV6" si="10">IF(CN7="",NA(),CN7)</f>
        <v>-</v>
      </c>
      <c r="CO6" s="21" t="str">
        <f t="shared" si="10"/>
        <v>-</v>
      </c>
      <c r="CP6" s="21">
        <f t="shared" si="10"/>
        <v>49.03</v>
      </c>
      <c r="CQ6" s="21">
        <f t="shared" si="10"/>
        <v>47.17</v>
      </c>
      <c r="CR6" s="21" t="str">
        <f t="shared" si="10"/>
        <v>-</v>
      </c>
      <c r="CS6" s="21" t="str">
        <f t="shared" si="10"/>
        <v>-</v>
      </c>
      <c r="CT6" s="21" t="str">
        <f t="shared" si="10"/>
        <v>-</v>
      </c>
      <c r="CU6" s="21">
        <f t="shared" si="10"/>
        <v>54.83</v>
      </c>
      <c r="CV6" s="21">
        <f t="shared" si="10"/>
        <v>54.54</v>
      </c>
      <c r="CW6" s="20" t="str">
        <f>IF(CW7="","",IF(CW7="-","【-】","【"&amp;SUBSTITUTE(TEXT(CW7,"#,##0.00"),"-","△")&amp;"】"))</f>
        <v>【61.14】</v>
      </c>
      <c r="CX6" s="21" t="str">
        <f>IF(CX7="",NA(),CX7)</f>
        <v>-</v>
      </c>
      <c r="CY6" s="21" t="str">
        <f t="shared" ref="CY6:DG6" si="11">IF(CY7="",NA(),CY7)</f>
        <v>-</v>
      </c>
      <c r="CZ6" s="21" t="str">
        <f t="shared" si="11"/>
        <v>-</v>
      </c>
      <c r="DA6" s="21">
        <f t="shared" si="11"/>
        <v>82.38</v>
      </c>
      <c r="DB6" s="21">
        <f t="shared" si="11"/>
        <v>82.42</v>
      </c>
      <c r="DC6" s="21" t="str">
        <f t="shared" si="11"/>
        <v>-</v>
      </c>
      <c r="DD6" s="21" t="str">
        <f t="shared" si="11"/>
        <v>-</v>
      </c>
      <c r="DE6" s="21" t="str">
        <f t="shared" si="11"/>
        <v>-</v>
      </c>
      <c r="DF6" s="21">
        <f t="shared" si="11"/>
        <v>84.7</v>
      </c>
      <c r="DG6" s="21">
        <f t="shared" si="11"/>
        <v>90.3</v>
      </c>
      <c r="DH6" s="20" t="str">
        <f>IF(DH7="","",IF(DH7="-","【-】","【"&amp;SUBSTITUTE(TEXT(DH7,"#,##0.00"),"-","△")&amp;"】"))</f>
        <v>【86.91】</v>
      </c>
      <c r="DI6" s="21" t="str">
        <f>IF(DI7="",NA(),DI7)</f>
        <v>-</v>
      </c>
      <c r="DJ6" s="21" t="str">
        <f t="shared" ref="DJ6:DR6" si="12">IF(DJ7="",NA(),DJ7)</f>
        <v>-</v>
      </c>
      <c r="DK6" s="21" t="str">
        <f t="shared" si="12"/>
        <v>-</v>
      </c>
      <c r="DL6" s="21">
        <f t="shared" si="12"/>
        <v>4.29</v>
      </c>
      <c r="DM6" s="21">
        <f t="shared" si="12"/>
        <v>8.41</v>
      </c>
      <c r="DN6" s="21" t="str">
        <f t="shared" si="12"/>
        <v>-</v>
      </c>
      <c r="DO6" s="21" t="str">
        <f t="shared" si="12"/>
        <v>-</v>
      </c>
      <c r="DP6" s="21" t="str">
        <f t="shared" si="12"/>
        <v>-</v>
      </c>
      <c r="DQ6" s="21">
        <f t="shared" si="12"/>
        <v>20.34</v>
      </c>
      <c r="DR6" s="21">
        <f t="shared" si="12"/>
        <v>28.12</v>
      </c>
      <c r="DS6" s="20" t="str">
        <f>IF(DS7="","",IF(DS7="-","【-】","【"&amp;SUBSTITUTE(TEXT(DS7,"#,##0.00"),"-","△")&amp;"】"))</f>
        <v>【24.95】</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0.25</v>
      </c>
      <c r="EN6" s="21">
        <f t="shared" si="14"/>
        <v>0.01</v>
      </c>
      <c r="EO6" s="20" t="str">
        <f>IF(EO7="","",IF(EO7="-","【-】","【"&amp;SUBSTITUTE(TEXT(EO7,"#,##0.00"),"-","△")&amp;"】"))</f>
        <v>【0.03】</v>
      </c>
    </row>
    <row r="7" spans="1:148" s="22" customFormat="1" x14ac:dyDescent="0.15">
      <c r="A7" s="14"/>
      <c r="B7" s="23">
        <v>2021</v>
      </c>
      <c r="C7" s="23">
        <v>462225</v>
      </c>
      <c r="D7" s="23">
        <v>46</v>
      </c>
      <c r="E7" s="23">
        <v>17</v>
      </c>
      <c r="F7" s="23">
        <v>5</v>
      </c>
      <c r="G7" s="23">
        <v>0</v>
      </c>
      <c r="H7" s="23" t="s">
        <v>96</v>
      </c>
      <c r="I7" s="23" t="s">
        <v>97</v>
      </c>
      <c r="J7" s="23" t="s">
        <v>98</v>
      </c>
      <c r="K7" s="23" t="s">
        <v>99</v>
      </c>
      <c r="L7" s="23" t="s">
        <v>100</v>
      </c>
      <c r="M7" s="23" t="s">
        <v>101</v>
      </c>
      <c r="N7" s="24" t="s">
        <v>102</v>
      </c>
      <c r="O7" s="24">
        <v>59.76</v>
      </c>
      <c r="P7" s="24">
        <v>7</v>
      </c>
      <c r="Q7" s="24">
        <v>98.9</v>
      </c>
      <c r="R7" s="24">
        <v>2507</v>
      </c>
      <c r="S7" s="24">
        <v>42157</v>
      </c>
      <c r="T7" s="24">
        <v>308.33</v>
      </c>
      <c r="U7" s="24">
        <v>136.72999999999999</v>
      </c>
      <c r="V7" s="24">
        <v>2918</v>
      </c>
      <c r="W7" s="24">
        <v>2.39</v>
      </c>
      <c r="X7" s="24">
        <v>1220.92</v>
      </c>
      <c r="Y7" s="24" t="s">
        <v>102</v>
      </c>
      <c r="Z7" s="24" t="s">
        <v>102</v>
      </c>
      <c r="AA7" s="24" t="s">
        <v>102</v>
      </c>
      <c r="AB7" s="24">
        <v>97.07</v>
      </c>
      <c r="AC7" s="24">
        <v>118.34</v>
      </c>
      <c r="AD7" s="24" t="s">
        <v>102</v>
      </c>
      <c r="AE7" s="24" t="s">
        <v>102</v>
      </c>
      <c r="AF7" s="24" t="s">
        <v>102</v>
      </c>
      <c r="AG7" s="24">
        <v>106.37</v>
      </c>
      <c r="AH7" s="24">
        <v>102.11</v>
      </c>
      <c r="AI7" s="24">
        <v>104.16</v>
      </c>
      <c r="AJ7" s="24" t="s">
        <v>102</v>
      </c>
      <c r="AK7" s="24" t="s">
        <v>102</v>
      </c>
      <c r="AL7" s="24" t="s">
        <v>102</v>
      </c>
      <c r="AM7" s="24">
        <v>35.17</v>
      </c>
      <c r="AN7" s="24">
        <v>0</v>
      </c>
      <c r="AO7" s="24" t="s">
        <v>102</v>
      </c>
      <c r="AP7" s="24" t="s">
        <v>102</v>
      </c>
      <c r="AQ7" s="24" t="s">
        <v>102</v>
      </c>
      <c r="AR7" s="24">
        <v>139.02000000000001</v>
      </c>
      <c r="AS7" s="24">
        <v>124.9</v>
      </c>
      <c r="AT7" s="24">
        <v>128.22999999999999</v>
      </c>
      <c r="AU7" s="24" t="s">
        <v>102</v>
      </c>
      <c r="AV7" s="24" t="s">
        <v>102</v>
      </c>
      <c r="AW7" s="24" t="s">
        <v>102</v>
      </c>
      <c r="AX7" s="24">
        <v>14.23</v>
      </c>
      <c r="AY7" s="24">
        <v>42.9</v>
      </c>
      <c r="AZ7" s="24" t="s">
        <v>102</v>
      </c>
      <c r="BA7" s="24" t="s">
        <v>102</v>
      </c>
      <c r="BB7" s="24" t="s">
        <v>102</v>
      </c>
      <c r="BC7" s="24">
        <v>29.13</v>
      </c>
      <c r="BD7" s="24">
        <v>33.58</v>
      </c>
      <c r="BE7" s="24">
        <v>34.770000000000003</v>
      </c>
      <c r="BF7" s="24" t="s">
        <v>102</v>
      </c>
      <c r="BG7" s="24" t="s">
        <v>102</v>
      </c>
      <c r="BH7" s="24" t="s">
        <v>102</v>
      </c>
      <c r="BI7" s="24">
        <v>575.46</v>
      </c>
      <c r="BJ7" s="24">
        <v>568.74</v>
      </c>
      <c r="BK7" s="24" t="s">
        <v>102</v>
      </c>
      <c r="BL7" s="24" t="s">
        <v>102</v>
      </c>
      <c r="BM7" s="24" t="s">
        <v>102</v>
      </c>
      <c r="BN7" s="24">
        <v>867.83</v>
      </c>
      <c r="BO7" s="24">
        <v>778.81</v>
      </c>
      <c r="BP7" s="24">
        <v>786.37</v>
      </c>
      <c r="BQ7" s="24" t="s">
        <v>102</v>
      </c>
      <c r="BR7" s="24" t="s">
        <v>102</v>
      </c>
      <c r="BS7" s="24" t="s">
        <v>102</v>
      </c>
      <c r="BT7" s="24">
        <v>44.28</v>
      </c>
      <c r="BU7" s="24">
        <v>45</v>
      </c>
      <c r="BV7" s="24" t="s">
        <v>102</v>
      </c>
      <c r="BW7" s="24" t="s">
        <v>102</v>
      </c>
      <c r="BX7" s="24" t="s">
        <v>102</v>
      </c>
      <c r="BY7" s="24">
        <v>57.08</v>
      </c>
      <c r="BZ7" s="24">
        <v>67.23</v>
      </c>
      <c r="CA7" s="24">
        <v>60.65</v>
      </c>
      <c r="CB7" s="24" t="s">
        <v>102</v>
      </c>
      <c r="CC7" s="24" t="s">
        <v>102</v>
      </c>
      <c r="CD7" s="24" t="s">
        <v>102</v>
      </c>
      <c r="CE7" s="24">
        <v>284.20999999999998</v>
      </c>
      <c r="CF7" s="24">
        <v>279.14999999999998</v>
      </c>
      <c r="CG7" s="24" t="s">
        <v>102</v>
      </c>
      <c r="CH7" s="24" t="s">
        <v>102</v>
      </c>
      <c r="CI7" s="24" t="s">
        <v>102</v>
      </c>
      <c r="CJ7" s="24">
        <v>274.99</v>
      </c>
      <c r="CK7" s="24">
        <v>228.21</v>
      </c>
      <c r="CL7" s="24">
        <v>256.97000000000003</v>
      </c>
      <c r="CM7" s="24" t="s">
        <v>102</v>
      </c>
      <c r="CN7" s="24" t="s">
        <v>102</v>
      </c>
      <c r="CO7" s="24" t="s">
        <v>102</v>
      </c>
      <c r="CP7" s="24">
        <v>49.03</v>
      </c>
      <c r="CQ7" s="24">
        <v>47.17</v>
      </c>
      <c r="CR7" s="24" t="s">
        <v>102</v>
      </c>
      <c r="CS7" s="24" t="s">
        <v>102</v>
      </c>
      <c r="CT7" s="24" t="s">
        <v>102</v>
      </c>
      <c r="CU7" s="24">
        <v>54.83</v>
      </c>
      <c r="CV7" s="24">
        <v>54.54</v>
      </c>
      <c r="CW7" s="24">
        <v>61.14</v>
      </c>
      <c r="CX7" s="24" t="s">
        <v>102</v>
      </c>
      <c r="CY7" s="24" t="s">
        <v>102</v>
      </c>
      <c r="CZ7" s="24" t="s">
        <v>102</v>
      </c>
      <c r="DA7" s="24">
        <v>82.38</v>
      </c>
      <c r="DB7" s="24">
        <v>82.42</v>
      </c>
      <c r="DC7" s="24" t="s">
        <v>102</v>
      </c>
      <c r="DD7" s="24" t="s">
        <v>102</v>
      </c>
      <c r="DE7" s="24" t="s">
        <v>102</v>
      </c>
      <c r="DF7" s="24">
        <v>84.7</v>
      </c>
      <c r="DG7" s="24">
        <v>90.3</v>
      </c>
      <c r="DH7" s="24">
        <v>86.91</v>
      </c>
      <c r="DI7" s="24" t="s">
        <v>102</v>
      </c>
      <c r="DJ7" s="24" t="s">
        <v>102</v>
      </c>
      <c r="DK7" s="24" t="s">
        <v>102</v>
      </c>
      <c r="DL7" s="24">
        <v>4.29</v>
      </c>
      <c r="DM7" s="24">
        <v>8.41</v>
      </c>
      <c r="DN7" s="24" t="s">
        <v>102</v>
      </c>
      <c r="DO7" s="24" t="s">
        <v>102</v>
      </c>
      <c r="DP7" s="24" t="s">
        <v>102</v>
      </c>
      <c r="DQ7" s="24">
        <v>20.34</v>
      </c>
      <c r="DR7" s="24">
        <v>28.12</v>
      </c>
      <c r="DS7" s="24">
        <v>24.95</v>
      </c>
      <c r="DT7" s="24" t="s">
        <v>102</v>
      </c>
      <c r="DU7" s="24" t="s">
        <v>102</v>
      </c>
      <c r="DV7" s="24" t="s">
        <v>102</v>
      </c>
      <c r="DW7" s="24">
        <v>0</v>
      </c>
      <c r="DX7" s="24">
        <v>0</v>
      </c>
      <c r="DY7" s="24" t="s">
        <v>102</v>
      </c>
      <c r="DZ7" s="24" t="s">
        <v>102</v>
      </c>
      <c r="EA7" s="24" t="s">
        <v>102</v>
      </c>
      <c r="EB7" s="24">
        <v>0</v>
      </c>
      <c r="EC7" s="24">
        <v>0</v>
      </c>
      <c r="ED7" s="24">
        <v>0</v>
      </c>
      <c r="EE7" s="24" t="s">
        <v>102</v>
      </c>
      <c r="EF7" s="24" t="s">
        <v>102</v>
      </c>
      <c r="EG7" s="24" t="s">
        <v>102</v>
      </c>
      <c r="EH7" s="24">
        <v>0</v>
      </c>
      <c r="EI7" s="24">
        <v>0</v>
      </c>
      <c r="EJ7" s="24" t="s">
        <v>102</v>
      </c>
      <c r="EK7" s="24" t="s">
        <v>102</v>
      </c>
      <c r="EL7" s="24" t="s">
        <v>102</v>
      </c>
      <c r="EM7" s="24">
        <v>0.25</v>
      </c>
      <c r="EN7" s="24">
        <v>0.01</v>
      </c>
      <c r="EO7" s="24">
        <v>0.03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2023-01-23T07:50:48Z</cp:lastPrinted>
  <dcterms:created xsi:type="dcterms:W3CDTF">2022-12-01T01:38:07Z</dcterms:created>
  <dcterms:modified xsi:type="dcterms:W3CDTF">2023-02-08T06:38:37Z</dcterms:modified>
  <cp:category/>
</cp:coreProperties>
</file>