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15 志布志市○\"/>
    </mc:Choice>
  </mc:AlternateContent>
  <workbookProtection workbookAlgorithmName="SHA-512" workbookHashValue="HRUoum6Lv+NOhFMCRVOS1df/CqxS9thoBVBqML4dyzkT1HsXMbqudsHsUqW3TlcAMo96pwzDQ1e7NeSWsto/VQ==" workbookSaltValue="oB57mgJXP8aVrtUm5VgH1g==" workbookSpinCount="100000" lockStructure="1"/>
  <bookViews>
    <workbookView xWindow="1050" yWindow="660" windowWidth="27840" windowHeight="1480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P10" i="4" s="1"/>
  <c r="O6" i="5"/>
  <c r="N6" i="5"/>
  <c r="M6" i="5"/>
  <c r="AD8" i="4" s="1"/>
  <c r="L6" i="5"/>
  <c r="W8" i="4" s="1"/>
  <c r="K6" i="5"/>
  <c r="P8" i="4" s="1"/>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J85" i="4"/>
  <c r="I85" i="4"/>
  <c r="H85" i="4"/>
  <c r="G85" i="4"/>
  <c r="BB10" i="4"/>
  <c r="AT10" i="4"/>
  <c r="AL10" i="4"/>
  <c r="W10" i="4"/>
  <c r="I10" i="4"/>
  <c r="B10" i="4"/>
  <c r="B8"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<sst xmlns="http://schemas.openxmlformats.org/spreadsheetml/2006/main" count="228" uniqueCount="113">
  <si>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</si>
  <si>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</si>
  <si>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</si>
  <si>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</si>
  <si>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</si>
  <si>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</si>
  <si>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</si>
  <si>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</si>
  <si>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</si>
  <si>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</si>
  <si>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</si>
  <si>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</si>
  <si>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</si>
  <si>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</si>
  <si>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</si>
  <si>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</si>
  <si>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</si>
  <si>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</si>
  <si>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</si>
  <si>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</si>
  <si>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</si>
  <si>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</si>
  <si>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</si>
  <si>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</si>
  <si>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</si>
  <si>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</si>
  <si>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</si>
  <si>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</si>
  <si>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</si>
  <si>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</si>
  <si>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</si>
  <si>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</si>
  <si>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</si>
  <si>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</si>
  <si>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</si>
  <si>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</si>
  <si>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</si>
  <si>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</si>
  <si>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</si>
  <si>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</si>
  <si>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</si>
  <si>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</si>
  <si>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</si>
  <si>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</si>
  <si>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</si>
  <si>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</si>
  <si>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</si>
  <si>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</si>
  <si>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</si>
  <si>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</si>
  <si>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</si>
  <si>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</si>
  <si>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</si>
  <si>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</si>
  <si>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</si>
  <si>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</si>
  <si>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</si>
  <si>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</si>
  <si>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</si>
  <si>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</si>
  <si>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</si>
  <si>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</si>
  <si>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</si>
  <si>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</si>
  <si>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</si>
  <si>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</si>
  <si>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</si>
  <si>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</si>
  <si>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</si>
  <si>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</si>
  <si>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</si>
  <si>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</si>
  <si>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</si>
  <si>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</si>
  <si>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</si>
  <si>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</si>
  <si>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</si>
  <si>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</si>
  <si>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</si>
  <si>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</si>
  <si>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</si>
  <si>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</si>
  <si>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</si>
  <si>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</si>
  <si>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</si>
  <si>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</si>
  <si>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</si>
  <si>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</si>
  <si>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</si>
  <si>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</si>
  <si>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</si>
  <si>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</si>
  <si>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</si>
  <si>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志布志市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</si>
  <si>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</si>
  <si>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</si>
  <si>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</si>
  <si>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</si>
  <si>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</si>
  <si>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</si>
  <si>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</si>
  <si>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</si>
  <si>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</si>
  <si>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</si>
  <si>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</si>
  <si>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</si>
  <si>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</si>
  <si>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</si>
  <si>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</si>
  <si>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</si>
  <si>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本市の令和３年度の経営状況については、概ね良好である。供給単価は、県内19市のうち３番目に安価な価格であり、住民サービスの点から評価できると思われる。
　しかしながら、老朽化の状況については、管路経年化率が示すとおり、高度経済成長期以降に急速に整備された水道施設が大量に更新時期を迎えつつあるので計画的な管路更新を行っていく。　
　有収率は平均値を上回っているものの、老朽化した管路からの漏水防止に向けた対策が引き続き必要である。
　人口減少や節水機器の普及等に伴う収入減が見込まれる等、水道事業を取り巻く経営環境は厳しさを増すことが予測される中、今後も水道施設の耐震化及び老朽化した管路の更新、効率的な施設利用を推進し、安心・安全な水の安定供給に取り組まなければならない。</t>
    <phoneticPr fontId="4"/>
  </si>
  <si>
    <t>①有形固定資産減価償却率
　平均値を下回ってはいるが、管路の更新率が上がらない限り、今後も増加傾向となるであろう。前年度と比較し1.26ポイント増加した。
②管路経年化率
　平成28年度から大幅に増加し平均を上回っている。老朽化した管路の更新が課題となっている。前年度と比較し4.64ポイント増加した。
③管路更新率
　引き続き管路更新計画に基づき行っていく。前年度と比較し0.06ポイント増加した。</t>
    <phoneticPr fontId="4"/>
  </si>
  <si>
    <t>①経常収支比率
　長期前受金戻入の増加及び経費の削減等により、対前年度比11.19ポイントの増加となり、類似団体や全国平均を上回っているが、給水収益が減少していくことを踏まえると、引き続き経費の削減が必要と考える。
②累積欠損金比率
　豪雨災害等の大規模な自然災害が発生しなければ、基本的に欠損金がでないと考えている。
③流動比率
　前年度と比較し304.76ポイント減少したものの、各年度において平均値及び理想的な比率である200％を上回っており、短期債務に対する返済能力は十分にあると考えられる。
④企業債残高対給水収益比率
　平成23年度以前から大きな増減はなく、各年度において平均値を下回っている。前年度と比較し13.26ポイント減少した。企業債の借入もなく給水収益が激減しない限り減少傾向になると考えている。
⑤料金回収率
　前年度と比較し12.35ポイント増加し、100％を上回っており給水に係る費用は給水収益で適正に賄われている。前年度の100％割れは、豪雨災害による復旧費用及び道路整備事業による固定資産除却費の増加によるもので、給水原価が供給単価を上回った一時的なものである。
⑥給水原価
　前年度と比較し12円53銭減少した。平均値よりも安価であるものの、引き続き安価な原価を維持していきたい。
⑦施設利用率
　前年度と比較し16.14ポイント増加した。各施設の規模や利用状況を考慮し、施設の統廃合等を行い効率的な施設利用を行っている。（過去の数値と比べ極端に増加しているが、過去の一日配水能力値が過大であったためで、それを修正したからである。）
⑧有収率
　前年度と比較し0.90ポイント増加した。類似団体平均値を上回っているものの、今後も老朽化した管路からの漏水防止に向けた対策が必要である。</t>
    <rPh sb="705" eb="707">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</si>
</sst>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0.5</c:v>
                </c:pt>
                <c:pt idx="1">
                  <c:v>0.66</c:v>
                </c:pt>
                <c:pt idx="2">
                  <c:v>0.17</c:v>
                </c:pt>
                <c:pt idx="3">
                  <c:v>7.0000000000000007E-2</c:v>
                </c:pt>
                <c:pt idx="4">
                  <c:v>0.13</c:v>
                </c:pt>
              </c:numCache>
            </c:numRef>
          </c:val>
          <c:extLst>
            <c:ext xmlns:c16="http://schemas.microsoft.com/office/drawing/2014/chart" uri="{C3380CC4-5D6E-409C-BE32-E72D297353CC}">
              <c16:uniqueId val="{00000000-7B52-41D7-88D2-D60C3ADD2EC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0.51</c:v>
                </c:pt>
                <c:pt idx="1">
                  <c:v>0.57999999999999996</c:v>
                </c:pt>
                <c:pt idx="2">
                  <c:v>0.54</c:v>
                </c:pt>
                <c:pt idx="3">
                  <c:v>0.56999999999999995</c:v>
                </c:pt>
                <c:pt idx="4">
                  <c:v>0.48</c:v>
                </c:pt>
              </c:numCache>
            </c:numRef>
          </c:val>
          <c:smooth val="0"/>
          <c:extLst>
            <c:ext xmlns:c16="http://schemas.microsoft.com/office/drawing/2014/chart" uri="{C3380CC4-5D6E-409C-BE32-E72D297353CC}">
              <c16:uniqueId val="{00000001-7B52-41D7-88D2-D60C3ADD2EC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63.52</c:v>
                </c:pt>
                <c:pt idx="1">
                  <c:v>64.23</c:v>
                </c:pt>
                <c:pt idx="2">
                  <c:v>63.75</c:v>
                </c:pt>
                <c:pt idx="3">
                  <c:v>64.53</c:v>
                </c:pt>
                <c:pt idx="4">
                  <c:v>80.67</c:v>
                </c:pt>
              </c:numCache>
            </c:numRef>
          </c:val>
          <c:extLst>
            <c:ext xmlns:c16="http://schemas.microsoft.com/office/drawing/2014/chart" uri="{C3380CC4-5D6E-409C-BE32-E72D297353CC}">
              <c16:uniqueId val="{00000000-168F-4751-A570-17601AF7BEA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59.74</c:v>
                </c:pt>
                <c:pt idx="2">
                  <c:v>59.67</c:v>
                </c:pt>
                <c:pt idx="3">
                  <c:v>60.12</c:v>
                </c:pt>
                <c:pt idx="4">
                  <c:v>55.72</c:v>
                </c:pt>
              </c:numCache>
            </c:numRef>
          </c:val>
          <c:smooth val="0"/>
          <c:extLst>
            <c:ext xmlns:c16="http://schemas.microsoft.com/office/drawing/2014/chart" uri="{C3380CC4-5D6E-409C-BE32-E72D297353CC}">
              <c16:uniqueId val="{00000001-168F-4751-A570-17601AF7BEA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83.2</c:v>
                </c:pt>
                <c:pt idx="1">
                  <c:v>81.16</c:v>
                </c:pt>
                <c:pt idx="2">
                  <c:v>81.819999999999993</c:v>
                </c:pt>
                <c:pt idx="3">
                  <c:v>81.09</c:v>
                </c:pt>
                <c:pt idx="4">
                  <c:v>81.99</c:v>
                </c:pt>
              </c:numCache>
            </c:numRef>
          </c:val>
          <c:extLst>
            <c:ext xmlns:c16="http://schemas.microsoft.com/office/drawing/2014/chart" uri="{C3380CC4-5D6E-409C-BE32-E72D297353CC}">
              <c16:uniqueId val="{00000000-DE03-4A66-AF93-5E81BD0B9F6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84.81</c:v>
                </c:pt>
                <c:pt idx="1">
                  <c:v>84.8</c:v>
                </c:pt>
                <c:pt idx="2">
                  <c:v>84.6</c:v>
                </c:pt>
                <c:pt idx="3">
                  <c:v>84.24</c:v>
                </c:pt>
                <c:pt idx="4">
                  <c:v>81.260000000000005</c:v>
                </c:pt>
              </c:numCache>
            </c:numRef>
          </c:val>
          <c:smooth val="0"/>
          <c:extLst>
            <c:ext xmlns:c16="http://schemas.microsoft.com/office/drawing/2014/chart" uri="{C3380CC4-5D6E-409C-BE32-E72D297353CC}">
              <c16:uniqueId val="{00000001-DE03-4A66-AF93-5E81BD0B9F6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119.05</c:v>
                </c:pt>
                <c:pt idx="1">
                  <c:v>105.95</c:v>
                </c:pt>
                <c:pt idx="2">
                  <c:v>112.47</c:v>
                </c:pt>
                <c:pt idx="3">
                  <c:v>110.26</c:v>
                </c:pt>
                <c:pt idx="4">
                  <c:v>121.45</c:v>
                </c:pt>
              </c:numCache>
            </c:numRef>
          </c:val>
          <c:extLst>
            <c:ext xmlns:c16="http://schemas.microsoft.com/office/drawing/2014/chart" uri="{C3380CC4-5D6E-409C-BE32-E72D297353CC}">
              <c16:uniqueId val="{00000000-2903-4981-B3EA-652AFCDD52F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110.68</c:v>
                </c:pt>
                <c:pt idx="1">
                  <c:v>110.66</c:v>
                </c:pt>
                <c:pt idx="2">
                  <c:v>109.01</c:v>
                </c:pt>
                <c:pt idx="3">
                  <c:v>108.83</c:v>
                </c:pt>
                <c:pt idx="4">
                  <c:v>108.84</c:v>
                </c:pt>
              </c:numCache>
            </c:numRef>
          </c:val>
          <c:smooth val="0"/>
          <c:extLst>
            <c:ext xmlns:c16="http://schemas.microsoft.com/office/drawing/2014/chart" uri="{C3380CC4-5D6E-409C-BE32-E72D297353CC}">
              <c16:uniqueId val="{00000001-2903-4981-B3EA-652AFCDD52F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42.09</c:v>
                </c:pt>
                <c:pt idx="1">
                  <c:v>43.22</c:v>
                </c:pt>
                <c:pt idx="2">
                  <c:v>44.65</c:v>
                </c:pt>
                <c:pt idx="3">
                  <c:v>45.52</c:v>
                </c:pt>
                <c:pt idx="4">
                  <c:v>46.78</c:v>
                </c:pt>
              </c:numCache>
            </c:numRef>
          </c:val>
          <c:extLst>
            <c:ext xmlns:c16="http://schemas.microsoft.com/office/drawing/2014/chart" uri="{C3380CC4-5D6E-409C-BE32-E72D297353CC}">
              <c16:uniqueId val="{00000000-F59F-4E86-98E8-A85EE301E2C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47.28</c:v>
                </c:pt>
                <c:pt idx="1">
                  <c:v>47.66</c:v>
                </c:pt>
                <c:pt idx="2">
                  <c:v>48.17</c:v>
                </c:pt>
                <c:pt idx="3">
                  <c:v>48.83</c:v>
                </c:pt>
                <c:pt idx="4">
                  <c:v>51.29</c:v>
                </c:pt>
              </c:numCache>
            </c:numRef>
          </c:val>
          <c:smooth val="0"/>
          <c:extLst>
            <c:ext xmlns:c16="http://schemas.microsoft.com/office/drawing/2014/chart" uri="{C3380CC4-5D6E-409C-BE32-E72D297353CC}">
              <c16:uniqueId val="{00000001-F59F-4E86-98E8-A85EE301E2C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14.62</c:v>
                </c:pt>
                <c:pt idx="1">
                  <c:v>19.670000000000002</c:v>
                </c:pt>
                <c:pt idx="2">
                  <c:v>29.05</c:v>
                </c:pt>
                <c:pt idx="3">
                  <c:v>30.73</c:v>
                </c:pt>
                <c:pt idx="4">
                  <c:v>35.369999999999997</c:v>
                </c:pt>
              </c:numCache>
            </c:numRef>
          </c:val>
          <c:extLst>
            <c:ext xmlns:c16="http://schemas.microsoft.com/office/drawing/2014/chart" uri="{C3380CC4-5D6E-409C-BE32-E72D297353CC}">
              <c16:uniqueId val="{00000000-3C9B-44EC-99CC-16422CCCD1B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12.19</c:v>
                </c:pt>
                <c:pt idx="1">
                  <c:v>15.1</c:v>
                </c:pt>
                <c:pt idx="2">
                  <c:v>17.12</c:v>
                </c:pt>
                <c:pt idx="3">
                  <c:v>18.18</c:v>
                </c:pt>
                <c:pt idx="4">
                  <c:v>19.61</c:v>
                </c:pt>
              </c:numCache>
            </c:numRef>
          </c:val>
          <c:smooth val="0"/>
          <c:extLst>
            <c:ext xmlns:c16="http://schemas.microsoft.com/office/drawing/2014/chart" uri="{C3380CC4-5D6E-409C-BE32-E72D297353CC}">
              <c16:uniqueId val="{00000001-3C9B-44EC-99CC-16422CCCD1B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formatCode="#,##0.00;&quot;△&quot;#,##0.00;&quot;-&quot;">
                  <c:v>2.1800000000000002</c:v>
                </c:pt>
                <c:pt idx="4">
                  <c:v>0</c:v>
                </c:pt>
              </c:numCache>
            </c:numRef>
          </c:val>
          <c:extLst>
            <c:ext xmlns:c16="http://schemas.microsoft.com/office/drawing/2014/chart" uri="{C3380CC4-5D6E-409C-BE32-E72D297353CC}">
              <c16:uniqueId val="{00000000-DDF1-4AAA-A19F-3AE519503F7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3.56</c:v>
                </c:pt>
                <c:pt idx="1">
                  <c:v>2.74</c:v>
                </c:pt>
                <c:pt idx="2">
                  <c:v>3.7</c:v>
                </c:pt>
                <c:pt idx="3">
                  <c:v>4.34</c:v>
                </c:pt>
                <c:pt idx="4">
                  <c:v>6.02</c:v>
                </c:pt>
              </c:numCache>
            </c:numRef>
          </c:val>
          <c:smooth val="0"/>
          <c:extLst>
            <c:ext xmlns:c16="http://schemas.microsoft.com/office/drawing/2014/chart" uri="{C3380CC4-5D6E-409C-BE32-E72D297353CC}">
              <c16:uniqueId val="{00000001-DDF1-4AAA-A19F-3AE519503F7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913.45</c:v>
                </c:pt>
                <c:pt idx="1">
                  <c:v>1161</c:v>
                </c:pt>
                <c:pt idx="2">
                  <c:v>971.32</c:v>
                </c:pt>
                <c:pt idx="3">
                  <c:v>1110.94</c:v>
                </c:pt>
                <c:pt idx="4">
                  <c:v>806.18</c:v>
                </c:pt>
              </c:numCache>
            </c:numRef>
          </c:val>
          <c:extLst>
            <c:ext xmlns:c16="http://schemas.microsoft.com/office/drawing/2014/chart" uri="{C3380CC4-5D6E-409C-BE32-E72D297353CC}">
              <c16:uniqueId val="{00000000-A5C5-400E-9275-FC9CD7D271E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357.34</c:v>
                </c:pt>
                <c:pt idx="1">
                  <c:v>366.03</c:v>
                </c:pt>
                <c:pt idx="2">
                  <c:v>365.18</c:v>
                </c:pt>
                <c:pt idx="3">
                  <c:v>327.77</c:v>
                </c:pt>
                <c:pt idx="4">
                  <c:v>378.56</c:v>
                </c:pt>
              </c:numCache>
            </c:numRef>
          </c:val>
          <c:smooth val="0"/>
          <c:extLst>
            <c:ext xmlns:c16="http://schemas.microsoft.com/office/drawing/2014/chart" uri="{C3380CC4-5D6E-409C-BE32-E72D297353CC}">
              <c16:uniqueId val="{00000001-A5C5-400E-9275-FC9CD7D271E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253.95</c:v>
                </c:pt>
                <c:pt idx="1">
                  <c:v>257.69</c:v>
                </c:pt>
                <c:pt idx="2">
                  <c:v>254.81</c:v>
                </c:pt>
                <c:pt idx="3">
                  <c:v>238.08</c:v>
                </c:pt>
                <c:pt idx="4">
                  <c:v>224.82</c:v>
                </c:pt>
              </c:numCache>
            </c:numRef>
          </c:val>
          <c:extLst>
            <c:ext xmlns:c16="http://schemas.microsoft.com/office/drawing/2014/chart" uri="{C3380CC4-5D6E-409C-BE32-E72D297353CC}">
              <c16:uniqueId val="{00000000-1C6F-40A8-B59B-233E468AA76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373.69</c:v>
                </c:pt>
                <c:pt idx="1">
                  <c:v>370.12</c:v>
                </c:pt>
                <c:pt idx="2">
                  <c:v>371.65</c:v>
                </c:pt>
                <c:pt idx="3">
                  <c:v>397.1</c:v>
                </c:pt>
                <c:pt idx="4">
                  <c:v>395.68</c:v>
                </c:pt>
              </c:numCache>
            </c:numRef>
          </c:val>
          <c:smooth val="0"/>
          <c:extLst>
            <c:ext xmlns:c16="http://schemas.microsoft.com/office/drawing/2014/chart" uri="{C3380CC4-5D6E-409C-BE32-E72D297353CC}">
              <c16:uniqueId val="{00000001-1C6F-40A8-B59B-233E468AA76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105.33</c:v>
                </c:pt>
                <c:pt idx="1">
                  <c:v>92.51</c:v>
                </c:pt>
                <c:pt idx="2">
                  <c:v>100.02</c:v>
                </c:pt>
                <c:pt idx="3">
                  <c:v>97.22</c:v>
                </c:pt>
                <c:pt idx="4">
                  <c:v>109.57</c:v>
                </c:pt>
              </c:numCache>
            </c:numRef>
          </c:val>
          <c:extLst>
            <c:ext xmlns:c16="http://schemas.microsoft.com/office/drawing/2014/chart" uri="{C3380CC4-5D6E-409C-BE32-E72D297353CC}">
              <c16:uniqueId val="{00000000-2D7D-4727-B2FB-403610F33FA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99.87</c:v>
                </c:pt>
                <c:pt idx="1">
                  <c:v>100.42</c:v>
                </c:pt>
                <c:pt idx="2">
                  <c:v>98.77</c:v>
                </c:pt>
                <c:pt idx="3">
                  <c:v>95.79</c:v>
                </c:pt>
                <c:pt idx="4">
                  <c:v>97.59</c:v>
                </c:pt>
              </c:numCache>
            </c:numRef>
          </c:val>
          <c:smooth val="0"/>
          <c:extLst>
            <c:ext xmlns:c16="http://schemas.microsoft.com/office/drawing/2014/chart" uri="{C3380CC4-5D6E-409C-BE32-E72D297353CC}">
              <c16:uniqueId val="{00000001-2D7D-4727-B2FB-403610F33FA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106.93</c:v>
                </c:pt>
                <c:pt idx="1">
                  <c:v>122.25</c:v>
                </c:pt>
                <c:pt idx="2">
                  <c:v>113.65</c:v>
                </c:pt>
                <c:pt idx="3">
                  <c:v>116.63</c:v>
                </c:pt>
                <c:pt idx="4">
                  <c:v>104.1</c:v>
                </c:pt>
              </c:numCache>
            </c:numRef>
          </c:val>
          <c:extLst>
            <c:ext xmlns:c16="http://schemas.microsoft.com/office/drawing/2014/chart" uri="{C3380CC4-5D6E-409C-BE32-E72D297353CC}">
              <c16:uniqueId val="{00000000-1059-4E1C-9B27-8018661F96D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171.81</c:v>
                </c:pt>
                <c:pt idx="1">
                  <c:v>171.67</c:v>
                </c:pt>
                <c:pt idx="2">
                  <c:v>173.67</c:v>
                </c:pt>
                <c:pt idx="3">
                  <c:v>171.13</c:v>
                </c:pt>
                <c:pt idx="4">
                  <c:v>181.71</c:v>
                </c:pt>
              </c:numCache>
            </c:numRef>
          </c:val>
          <c:smooth val="0"/>
          <c:extLst>
            <c:ext xmlns:c16="http://schemas.microsoft.com/office/drawing/2014/chart" uri="{C3380CC4-5D6E-409C-BE32-E72D297353CC}">
              <c16:uniqueId val="{00000001-1059-4E1C-9B27-8018661F96D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0" t="str">
        <f>データ!H6</f>
        <v>鹿児島県　志布志市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8" t="s">
        <v>1</v>
      </c>
      <c r="C7" s="49"/>
      <c r="D7" s="49"/>
      <c r="E7" s="49"/>
      <c r="F7" s="49"/>
      <c r="G7" s="49"/>
      <c r="H7" s="49"/>
      <c r="I7" s="48" t="s">
        <v>2</v>
      </c>
      <c r="J7" s="49"/>
      <c r="K7" s="49"/>
      <c r="L7" s="49"/>
      <c r="M7" s="49"/>
      <c r="N7" s="49"/>
      <c r="O7" s="70"/>
      <c r="P7" s="50" t="s">
        <v>3</v>
      </c>
      <c r="Q7" s="50"/>
      <c r="R7" s="50"/>
      <c r="S7" s="50"/>
      <c r="T7" s="50"/>
      <c r="U7" s="50"/>
      <c r="V7" s="50"/>
      <c r="W7" s="50" t="s">
        <v>4</v>
      </c>
      <c r="X7" s="50"/>
      <c r="Y7" s="50"/>
      <c r="Z7" s="50"/>
      <c r="AA7" s="50"/>
      <c r="AB7" s="50"/>
      <c r="AC7" s="50"/>
      <c r="AD7" s="50" t="s">
        <v>5</v>
      </c>
      <c r="AE7" s="50"/>
      <c r="AF7" s="50"/>
      <c r="AG7" s="50"/>
      <c r="AH7" s="50"/>
      <c r="AI7" s="50"/>
      <c r="AJ7" s="50"/>
      <c r="AK7" s="2"/>
      <c r="AL7" s="50" t="s">
        <v>6</v>
      </c>
      <c r="AM7" s="50"/>
      <c r="AN7" s="50"/>
      <c r="AO7" s="50"/>
      <c r="AP7" s="50"/>
      <c r="AQ7" s="50"/>
      <c r="AR7" s="50"/>
      <c r="AS7" s="50"/>
      <c r="AT7" s="48" t="s">
        <v>7</v>
      </c>
      <c r="AU7" s="49"/>
      <c r="AV7" s="49"/>
      <c r="AW7" s="49"/>
      <c r="AX7" s="49"/>
      <c r="AY7" s="49"/>
      <c r="AZ7" s="49"/>
      <c r="BA7" s="49"/>
      <c r="BB7" s="50" t="s">
        <v>8</v>
      </c>
      <c r="BC7" s="50"/>
      <c r="BD7" s="50"/>
      <c r="BE7" s="50"/>
      <c r="BF7" s="50"/>
      <c r="BG7" s="50"/>
      <c r="BH7" s="50"/>
      <c r="BI7" s="50"/>
      <c r="BJ7" s="3"/>
      <c r="BK7" s="3"/>
      <c r="BL7" s="82" t="s">
        <v>9</v>
      </c>
      <c r="BM7" s="83"/>
      <c r="BN7" s="83"/>
      <c r="BO7" s="83"/>
      <c r="BP7" s="83"/>
      <c r="BQ7" s="83"/>
      <c r="BR7" s="83"/>
      <c r="BS7" s="83"/>
      <c r="BT7" s="83"/>
      <c r="BU7" s="83"/>
      <c r="BV7" s="83"/>
      <c r="BW7" s="83"/>
      <c r="BX7" s="83"/>
      <c r="BY7" s="84"/>
    </row>
    <row r="8" spans="1:78" ht="18.75" customHeight="1">
      <c r="A8" s="2"/>
      <c r="B8" s="75" t="str">
        <f>データ!$I$6</f>
        <v>法適用</v>
      </c>
      <c r="C8" s="76"/>
      <c r="D8" s="76"/>
      <c r="E8" s="76"/>
      <c r="F8" s="76"/>
      <c r="G8" s="76"/>
      <c r="H8" s="76"/>
      <c r="I8" s="75" t="str">
        <f>データ!$J$6</f>
        <v>水道事業</v>
      </c>
      <c r="J8" s="76"/>
      <c r="K8" s="76"/>
      <c r="L8" s="76"/>
      <c r="M8" s="76"/>
      <c r="N8" s="76"/>
      <c r="O8" s="77"/>
      <c r="P8" s="78" t="str">
        <f>データ!$K$6</f>
        <v>末端給水事業</v>
      </c>
      <c r="Q8" s="78"/>
      <c r="R8" s="78"/>
      <c r="S8" s="78"/>
      <c r="T8" s="78"/>
      <c r="U8" s="78"/>
      <c r="V8" s="78"/>
      <c r="W8" s="78" t="str">
        <f>データ!$L$6</f>
        <v>A6</v>
      </c>
      <c r="X8" s="78"/>
      <c r="Y8" s="78"/>
      <c r="Z8" s="78"/>
      <c r="AA8" s="78"/>
      <c r="AB8" s="78"/>
      <c r="AC8" s="78"/>
      <c r="AD8" s="78" t="str">
        <f>データ!$M$6</f>
        <v>非設置</v>
      </c>
      <c r="AE8" s="78"/>
      <c r="AF8" s="78"/>
      <c r="AG8" s="78"/>
      <c r="AH8" s="78"/>
      <c r="AI8" s="78"/>
      <c r="AJ8" s="78"/>
      <c r="AK8" s="2"/>
      <c r="AL8" s="69">
        <f>データ!$R$6</f>
        <v>30179</v>
      </c>
      <c r="AM8" s="69"/>
      <c r="AN8" s="69"/>
      <c r="AO8" s="69"/>
      <c r="AP8" s="69"/>
      <c r="AQ8" s="69"/>
      <c r="AR8" s="69"/>
      <c r="AS8" s="69"/>
      <c r="AT8" s="37">
        <f>データ!$S$6</f>
        <v>290.25</v>
      </c>
      <c r="AU8" s="38"/>
      <c r="AV8" s="38"/>
      <c r="AW8" s="38"/>
      <c r="AX8" s="38"/>
      <c r="AY8" s="38"/>
      <c r="AZ8" s="38"/>
      <c r="BA8" s="38"/>
      <c r="BB8" s="58">
        <f>データ!$T$6</f>
        <v>103.98</v>
      </c>
      <c r="BC8" s="58"/>
      <c r="BD8" s="58"/>
      <c r="BE8" s="58"/>
      <c r="BF8" s="58"/>
      <c r="BG8" s="58"/>
      <c r="BH8" s="58"/>
      <c r="BI8" s="58"/>
      <c r="BJ8" s="3"/>
      <c r="BK8" s="3"/>
      <c r="BL8" s="71" t="s">
        <v>10</v>
      </c>
      <c r="BM8" s="72"/>
      <c r="BN8" s="73" t="s">
        <v>11</v>
      </c>
      <c r="BO8" s="73"/>
      <c r="BP8" s="73"/>
      <c r="BQ8" s="73"/>
      <c r="BR8" s="73"/>
      <c r="BS8" s="73"/>
      <c r="BT8" s="73"/>
      <c r="BU8" s="73"/>
      <c r="BV8" s="73"/>
      <c r="BW8" s="73"/>
      <c r="BX8" s="73"/>
      <c r="BY8" s="74"/>
    </row>
    <row r="9" spans="1:78" ht="18.75" customHeight="1">
      <c r="A9" s="2"/>
      <c r="B9" s="48" t="s">
        <v>12</v>
      </c>
      <c r="C9" s="49"/>
      <c r="D9" s="49"/>
      <c r="E9" s="49"/>
      <c r="F9" s="49"/>
      <c r="G9" s="49"/>
      <c r="H9" s="49"/>
      <c r="I9" s="48" t="s">
        <v>13</v>
      </c>
      <c r="J9" s="49"/>
      <c r="K9" s="49"/>
      <c r="L9" s="49"/>
      <c r="M9" s="49"/>
      <c r="N9" s="49"/>
      <c r="O9" s="70"/>
      <c r="P9" s="50" t="s">
        <v>14</v>
      </c>
      <c r="Q9" s="50"/>
      <c r="R9" s="50"/>
      <c r="S9" s="50"/>
      <c r="T9" s="50"/>
      <c r="U9" s="50"/>
      <c r="V9" s="50"/>
      <c r="W9" s="50" t="s">
        <v>15</v>
      </c>
      <c r="X9" s="50"/>
      <c r="Y9" s="50"/>
      <c r="Z9" s="50"/>
      <c r="AA9" s="50"/>
      <c r="AB9" s="50"/>
      <c r="AC9" s="50"/>
      <c r="AD9" s="2"/>
      <c r="AE9" s="2"/>
      <c r="AF9" s="2"/>
      <c r="AG9" s="2"/>
      <c r="AH9" s="2"/>
      <c r="AI9" s="2"/>
      <c r="AJ9" s="2"/>
      <c r="AK9" s="2"/>
      <c r="AL9" s="50" t="s">
        <v>16</v>
      </c>
      <c r="AM9" s="50"/>
      <c r="AN9" s="50"/>
      <c r="AO9" s="50"/>
      <c r="AP9" s="50"/>
      <c r="AQ9" s="50"/>
      <c r="AR9" s="50"/>
      <c r="AS9" s="50"/>
      <c r="AT9" s="48" t="s">
        <v>17</v>
      </c>
      <c r="AU9" s="49"/>
      <c r="AV9" s="49"/>
      <c r="AW9" s="49"/>
      <c r="AX9" s="49"/>
      <c r="AY9" s="49"/>
      <c r="AZ9" s="49"/>
      <c r="BA9" s="49"/>
      <c r="BB9" s="50" t="s">
        <v>18</v>
      </c>
      <c r="BC9" s="50"/>
      <c r="BD9" s="50"/>
      <c r="BE9" s="50"/>
      <c r="BF9" s="50"/>
      <c r="BG9" s="50"/>
      <c r="BH9" s="50"/>
      <c r="BI9" s="50"/>
      <c r="BJ9" s="3"/>
      <c r="BK9" s="3"/>
      <c r="BL9" s="51" t="s">
        <v>19</v>
      </c>
      <c r="BM9" s="52"/>
      <c r="BN9" s="53" t="s">
        <v>20</v>
      </c>
      <c r="BO9" s="53"/>
      <c r="BP9" s="53"/>
      <c r="BQ9" s="53"/>
      <c r="BR9" s="53"/>
      <c r="BS9" s="53"/>
      <c r="BT9" s="53"/>
      <c r="BU9" s="53"/>
      <c r="BV9" s="53"/>
      <c r="BW9" s="53"/>
      <c r="BX9" s="53"/>
      <c r="BY9" s="54"/>
    </row>
    <row r="10" spans="1:78" ht="18.75" customHeight="1">
      <c r="A10" s="2"/>
      <c r="B10" s="37" t="str">
        <f>データ!$N$6</f>
        <v>-</v>
      </c>
      <c r="C10" s="38"/>
      <c r="D10" s="38"/>
      <c r="E10" s="38"/>
      <c r="F10" s="38"/>
      <c r="G10" s="38"/>
      <c r="H10" s="38"/>
      <c r="I10" s="37">
        <f>データ!$O$6</f>
        <v>79.959999999999994</v>
      </c>
      <c r="J10" s="38"/>
      <c r="K10" s="38"/>
      <c r="L10" s="38"/>
      <c r="M10" s="38"/>
      <c r="N10" s="38"/>
      <c r="O10" s="68"/>
      <c r="P10" s="58">
        <f>データ!$P$6</f>
        <v>100.41</v>
      </c>
      <c r="Q10" s="58"/>
      <c r="R10" s="58"/>
      <c r="S10" s="58"/>
      <c r="T10" s="58"/>
      <c r="U10" s="58"/>
      <c r="V10" s="58"/>
      <c r="W10" s="69">
        <f>データ!$Q$6</f>
        <v>2200</v>
      </c>
      <c r="X10" s="69"/>
      <c r="Y10" s="69"/>
      <c r="Z10" s="69"/>
      <c r="AA10" s="69"/>
      <c r="AB10" s="69"/>
      <c r="AC10" s="69"/>
      <c r="AD10" s="2"/>
      <c r="AE10" s="2"/>
      <c r="AF10" s="2"/>
      <c r="AG10" s="2"/>
      <c r="AH10" s="2"/>
      <c r="AI10" s="2"/>
      <c r="AJ10" s="2"/>
      <c r="AK10" s="2"/>
      <c r="AL10" s="69">
        <f>データ!$U$6</f>
        <v>29984</v>
      </c>
      <c r="AM10" s="69"/>
      <c r="AN10" s="69"/>
      <c r="AO10" s="69"/>
      <c r="AP10" s="69"/>
      <c r="AQ10" s="69"/>
      <c r="AR10" s="69"/>
      <c r="AS10" s="69"/>
      <c r="AT10" s="37">
        <f>データ!$V$6</f>
        <v>149.41</v>
      </c>
      <c r="AU10" s="38"/>
      <c r="AV10" s="38"/>
      <c r="AW10" s="38"/>
      <c r="AX10" s="38"/>
      <c r="AY10" s="38"/>
      <c r="AZ10" s="38"/>
      <c r="BA10" s="38"/>
      <c r="BB10" s="58">
        <f>データ!$W$6</f>
        <v>200.68</v>
      </c>
      <c r="BC10" s="58"/>
      <c r="BD10" s="58"/>
      <c r="BE10" s="58"/>
      <c r="BF10" s="58"/>
      <c r="BG10" s="58"/>
      <c r="BH10" s="58"/>
      <c r="BI10" s="58"/>
      <c r="BJ10" s="2"/>
      <c r="BK10" s="2"/>
      <c r="BL10" s="59" t="s">
        <v>21</v>
      </c>
      <c r="BM10" s="60"/>
      <c r="BN10" s="61" t="s">
        <v>22</v>
      </c>
      <c r="BO10" s="61"/>
      <c r="BP10" s="61"/>
      <c r="BQ10" s="61"/>
      <c r="BR10" s="61"/>
      <c r="BS10" s="61"/>
      <c r="BT10" s="61"/>
      <c r="BU10" s="61"/>
      <c r="BV10" s="61"/>
      <c r="BW10" s="61"/>
      <c r="BX10" s="61"/>
      <c r="BY10" s="62"/>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31" t="s">
        <v>25</v>
      </c>
      <c r="BM14" s="32"/>
      <c r="BN14" s="32"/>
      <c r="BO14" s="32"/>
      <c r="BP14" s="32"/>
      <c r="BQ14" s="32"/>
      <c r="BR14" s="32"/>
      <c r="BS14" s="32"/>
      <c r="BT14" s="32"/>
      <c r="BU14" s="32"/>
      <c r="BV14" s="32"/>
      <c r="BW14" s="32"/>
      <c r="BX14" s="32"/>
      <c r="BY14" s="32"/>
      <c r="BZ14" s="33"/>
    </row>
    <row r="15" spans="1:78" ht="13.5" customHeight="1">
      <c r="A15" s="2"/>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7"/>
      <c r="BK15" s="2"/>
      <c r="BL15" s="34"/>
      <c r="BM15" s="35"/>
      <c r="BN15" s="35"/>
      <c r="BO15" s="35"/>
      <c r="BP15" s="35"/>
      <c r="BQ15" s="35"/>
      <c r="BR15" s="35"/>
      <c r="BS15" s="35"/>
      <c r="BT15" s="35"/>
      <c r="BU15" s="35"/>
      <c r="BV15" s="35"/>
      <c r="BW15" s="35"/>
      <c r="BX15" s="35"/>
      <c r="BY15" s="35"/>
      <c r="BZ15" s="36"/>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50.2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2" t="s">
        <v>111</v>
      </c>
      <c r="BM47" s="43"/>
      <c r="BN47" s="43"/>
      <c r="BO47" s="43"/>
      <c r="BP47" s="43"/>
      <c r="BQ47" s="43"/>
      <c r="BR47" s="43"/>
      <c r="BS47" s="43"/>
      <c r="BT47" s="43"/>
      <c r="BU47" s="43"/>
      <c r="BV47" s="43"/>
      <c r="BW47" s="43"/>
      <c r="BX47" s="43"/>
      <c r="BY47" s="43"/>
      <c r="BZ47" s="44"/>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2"/>
      <c r="BM48" s="43"/>
      <c r="BN48" s="43"/>
      <c r="BO48" s="43"/>
      <c r="BP48" s="43"/>
      <c r="BQ48" s="43"/>
      <c r="BR48" s="43"/>
      <c r="BS48" s="43"/>
      <c r="BT48" s="43"/>
      <c r="BU48" s="43"/>
      <c r="BV48" s="43"/>
      <c r="BW48" s="43"/>
      <c r="BX48" s="43"/>
      <c r="BY48" s="43"/>
      <c r="BZ48" s="44"/>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2"/>
      <c r="BM49" s="43"/>
      <c r="BN49" s="43"/>
      <c r="BO49" s="43"/>
      <c r="BP49" s="43"/>
      <c r="BQ49" s="43"/>
      <c r="BR49" s="43"/>
      <c r="BS49" s="43"/>
      <c r="BT49" s="43"/>
      <c r="BU49" s="43"/>
      <c r="BV49" s="43"/>
      <c r="BW49" s="43"/>
      <c r="BX49" s="43"/>
      <c r="BY49" s="43"/>
      <c r="BZ49" s="44"/>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2"/>
      <c r="BM50" s="43"/>
      <c r="BN50" s="43"/>
      <c r="BO50" s="43"/>
      <c r="BP50" s="43"/>
      <c r="BQ50" s="43"/>
      <c r="BR50" s="43"/>
      <c r="BS50" s="43"/>
      <c r="BT50" s="43"/>
      <c r="BU50" s="43"/>
      <c r="BV50" s="43"/>
      <c r="BW50" s="43"/>
      <c r="BX50" s="43"/>
      <c r="BY50" s="43"/>
      <c r="BZ50" s="44"/>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2"/>
      <c r="BM51" s="43"/>
      <c r="BN51" s="43"/>
      <c r="BO51" s="43"/>
      <c r="BP51" s="43"/>
      <c r="BQ51" s="43"/>
      <c r="BR51" s="43"/>
      <c r="BS51" s="43"/>
      <c r="BT51" s="43"/>
      <c r="BU51" s="43"/>
      <c r="BV51" s="43"/>
      <c r="BW51" s="43"/>
      <c r="BX51" s="43"/>
      <c r="BY51" s="43"/>
      <c r="BZ51" s="44"/>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2"/>
      <c r="BM52" s="43"/>
      <c r="BN52" s="43"/>
      <c r="BO52" s="43"/>
      <c r="BP52" s="43"/>
      <c r="BQ52" s="43"/>
      <c r="BR52" s="43"/>
      <c r="BS52" s="43"/>
      <c r="BT52" s="43"/>
      <c r="BU52" s="43"/>
      <c r="BV52" s="43"/>
      <c r="BW52" s="43"/>
      <c r="BX52" s="43"/>
      <c r="BY52" s="43"/>
      <c r="BZ52" s="44"/>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2"/>
      <c r="BM53" s="43"/>
      <c r="BN53" s="43"/>
      <c r="BO53" s="43"/>
      <c r="BP53" s="43"/>
      <c r="BQ53" s="43"/>
      <c r="BR53" s="43"/>
      <c r="BS53" s="43"/>
      <c r="BT53" s="43"/>
      <c r="BU53" s="43"/>
      <c r="BV53" s="43"/>
      <c r="BW53" s="43"/>
      <c r="BX53" s="43"/>
      <c r="BY53" s="43"/>
      <c r="BZ53" s="44"/>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2"/>
      <c r="BM54" s="43"/>
      <c r="BN54" s="43"/>
      <c r="BO54" s="43"/>
      <c r="BP54" s="43"/>
      <c r="BQ54" s="43"/>
      <c r="BR54" s="43"/>
      <c r="BS54" s="43"/>
      <c r="BT54" s="43"/>
      <c r="BU54" s="43"/>
      <c r="BV54" s="43"/>
      <c r="BW54" s="43"/>
      <c r="BX54" s="43"/>
      <c r="BY54" s="43"/>
      <c r="BZ54" s="44"/>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2"/>
      <c r="BM55" s="43"/>
      <c r="BN55" s="43"/>
      <c r="BO55" s="43"/>
      <c r="BP55" s="43"/>
      <c r="BQ55" s="43"/>
      <c r="BR55" s="43"/>
      <c r="BS55" s="43"/>
      <c r="BT55" s="43"/>
      <c r="BU55" s="43"/>
      <c r="BV55" s="43"/>
      <c r="BW55" s="43"/>
      <c r="BX55" s="43"/>
      <c r="BY55" s="43"/>
      <c r="BZ55" s="44"/>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2"/>
      <c r="BM56" s="43"/>
      <c r="BN56" s="43"/>
      <c r="BO56" s="43"/>
      <c r="BP56" s="43"/>
      <c r="BQ56" s="43"/>
      <c r="BR56" s="43"/>
      <c r="BS56" s="43"/>
      <c r="BT56" s="43"/>
      <c r="BU56" s="43"/>
      <c r="BV56" s="43"/>
      <c r="BW56" s="43"/>
      <c r="BX56" s="43"/>
      <c r="BY56" s="43"/>
      <c r="BZ56" s="44"/>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2"/>
      <c r="BM57" s="43"/>
      <c r="BN57" s="43"/>
      <c r="BO57" s="43"/>
      <c r="BP57" s="43"/>
      <c r="BQ57" s="43"/>
      <c r="BR57" s="43"/>
      <c r="BS57" s="43"/>
      <c r="BT57" s="43"/>
      <c r="BU57" s="43"/>
      <c r="BV57" s="43"/>
      <c r="BW57" s="43"/>
      <c r="BX57" s="43"/>
      <c r="BY57" s="43"/>
      <c r="BZ57" s="44"/>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2"/>
      <c r="BM58" s="43"/>
      <c r="BN58" s="43"/>
      <c r="BO58" s="43"/>
      <c r="BP58" s="43"/>
      <c r="BQ58" s="43"/>
      <c r="BR58" s="43"/>
      <c r="BS58" s="43"/>
      <c r="BT58" s="43"/>
      <c r="BU58" s="43"/>
      <c r="BV58" s="43"/>
      <c r="BW58" s="43"/>
      <c r="BX58" s="43"/>
      <c r="BY58" s="43"/>
      <c r="BZ58" s="44"/>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2"/>
      <c r="BM59" s="43"/>
      <c r="BN59" s="43"/>
      <c r="BO59" s="43"/>
      <c r="BP59" s="43"/>
      <c r="BQ59" s="43"/>
      <c r="BR59" s="43"/>
      <c r="BS59" s="43"/>
      <c r="BT59" s="43"/>
      <c r="BU59" s="43"/>
      <c r="BV59" s="43"/>
      <c r="BW59" s="43"/>
      <c r="BX59" s="43"/>
      <c r="BY59" s="43"/>
      <c r="BZ59" s="44"/>
    </row>
    <row r="60" spans="1:78" ht="13.5" customHeight="1">
      <c r="A60" s="2"/>
      <c r="B60" s="45" t="s">
        <v>27</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7"/>
      <c r="BK60" s="2"/>
      <c r="BL60" s="42"/>
      <c r="BM60" s="43"/>
      <c r="BN60" s="43"/>
      <c r="BO60" s="43"/>
      <c r="BP60" s="43"/>
      <c r="BQ60" s="43"/>
      <c r="BR60" s="43"/>
      <c r="BS60" s="43"/>
      <c r="BT60" s="43"/>
      <c r="BU60" s="43"/>
      <c r="BV60" s="43"/>
      <c r="BW60" s="43"/>
      <c r="BX60" s="43"/>
      <c r="BY60" s="43"/>
      <c r="BZ60" s="44"/>
    </row>
    <row r="61" spans="1:78" ht="13.5" customHeight="1">
      <c r="A61" s="2"/>
      <c r="B61" s="45"/>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7"/>
      <c r="BK61" s="2"/>
      <c r="BL61" s="42"/>
      <c r="BM61" s="43"/>
      <c r="BN61" s="43"/>
      <c r="BO61" s="43"/>
      <c r="BP61" s="43"/>
      <c r="BQ61" s="43"/>
      <c r="BR61" s="43"/>
      <c r="BS61" s="43"/>
      <c r="BT61" s="43"/>
      <c r="BU61" s="43"/>
      <c r="BV61" s="43"/>
      <c r="BW61" s="43"/>
      <c r="BX61" s="43"/>
      <c r="BY61" s="43"/>
      <c r="BZ61" s="44"/>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2"/>
      <c r="BM62" s="43"/>
      <c r="BN62" s="43"/>
      <c r="BO62" s="43"/>
      <c r="BP62" s="43"/>
      <c r="BQ62" s="43"/>
      <c r="BR62" s="43"/>
      <c r="BS62" s="43"/>
      <c r="BT62" s="43"/>
      <c r="BU62" s="43"/>
      <c r="BV62" s="43"/>
      <c r="BW62" s="43"/>
      <c r="BX62" s="43"/>
      <c r="BY62" s="43"/>
      <c r="BZ62" s="44"/>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2" t="s">
        <v>110</v>
      </c>
      <c r="BM66" s="43"/>
      <c r="BN66" s="43"/>
      <c r="BO66" s="43"/>
      <c r="BP66" s="43"/>
      <c r="BQ66" s="43"/>
      <c r="BR66" s="43"/>
      <c r="BS66" s="43"/>
      <c r="BT66" s="43"/>
      <c r="BU66" s="43"/>
      <c r="BV66" s="43"/>
      <c r="BW66" s="43"/>
      <c r="BX66" s="43"/>
      <c r="BY66" s="43"/>
      <c r="BZ66" s="44"/>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2"/>
      <c r="BM67" s="43"/>
      <c r="BN67" s="43"/>
      <c r="BO67" s="43"/>
      <c r="BP67" s="43"/>
      <c r="BQ67" s="43"/>
      <c r="BR67" s="43"/>
      <c r="BS67" s="43"/>
      <c r="BT67" s="43"/>
      <c r="BU67" s="43"/>
      <c r="BV67" s="43"/>
      <c r="BW67" s="43"/>
      <c r="BX67" s="43"/>
      <c r="BY67" s="43"/>
      <c r="BZ67" s="44"/>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2"/>
      <c r="BM68" s="43"/>
      <c r="BN68" s="43"/>
      <c r="BO68" s="43"/>
      <c r="BP68" s="43"/>
      <c r="BQ68" s="43"/>
      <c r="BR68" s="43"/>
      <c r="BS68" s="43"/>
      <c r="BT68" s="43"/>
      <c r="BU68" s="43"/>
      <c r="BV68" s="43"/>
      <c r="BW68" s="43"/>
      <c r="BX68" s="43"/>
      <c r="BY68" s="43"/>
      <c r="BZ68" s="44"/>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2"/>
      <c r="BM69" s="43"/>
      <c r="BN69" s="43"/>
      <c r="BO69" s="43"/>
      <c r="BP69" s="43"/>
      <c r="BQ69" s="43"/>
      <c r="BR69" s="43"/>
      <c r="BS69" s="43"/>
      <c r="BT69" s="43"/>
      <c r="BU69" s="43"/>
      <c r="BV69" s="43"/>
      <c r="BW69" s="43"/>
      <c r="BX69" s="43"/>
      <c r="BY69" s="43"/>
      <c r="BZ69" s="44"/>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2"/>
      <c r="BM70" s="43"/>
      <c r="BN70" s="43"/>
      <c r="BO70" s="43"/>
      <c r="BP70" s="43"/>
      <c r="BQ70" s="43"/>
      <c r="BR70" s="43"/>
      <c r="BS70" s="43"/>
      <c r="BT70" s="43"/>
      <c r="BU70" s="43"/>
      <c r="BV70" s="43"/>
      <c r="BW70" s="43"/>
      <c r="BX70" s="43"/>
      <c r="BY70" s="43"/>
      <c r="BZ70" s="44"/>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2"/>
      <c r="BM71" s="43"/>
      <c r="BN71" s="43"/>
      <c r="BO71" s="43"/>
      <c r="BP71" s="43"/>
      <c r="BQ71" s="43"/>
      <c r="BR71" s="43"/>
      <c r="BS71" s="43"/>
      <c r="BT71" s="43"/>
      <c r="BU71" s="43"/>
      <c r="BV71" s="43"/>
      <c r="BW71" s="43"/>
      <c r="BX71" s="43"/>
      <c r="BY71" s="43"/>
      <c r="BZ71" s="44"/>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2"/>
      <c r="BM72" s="43"/>
      <c r="BN72" s="43"/>
      <c r="BO72" s="43"/>
      <c r="BP72" s="43"/>
      <c r="BQ72" s="43"/>
      <c r="BR72" s="43"/>
      <c r="BS72" s="43"/>
      <c r="BT72" s="43"/>
      <c r="BU72" s="43"/>
      <c r="BV72" s="43"/>
      <c r="BW72" s="43"/>
      <c r="BX72" s="43"/>
      <c r="BY72" s="43"/>
      <c r="BZ72" s="44"/>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2"/>
      <c r="BM73" s="43"/>
      <c r="BN73" s="43"/>
      <c r="BO73" s="43"/>
      <c r="BP73" s="43"/>
      <c r="BQ73" s="43"/>
      <c r="BR73" s="43"/>
      <c r="BS73" s="43"/>
      <c r="BT73" s="43"/>
      <c r="BU73" s="43"/>
      <c r="BV73" s="43"/>
      <c r="BW73" s="43"/>
      <c r="BX73" s="43"/>
      <c r="BY73" s="43"/>
      <c r="BZ73" s="44"/>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2"/>
      <c r="BM74" s="43"/>
      <c r="BN74" s="43"/>
      <c r="BO74" s="43"/>
      <c r="BP74" s="43"/>
      <c r="BQ74" s="43"/>
      <c r="BR74" s="43"/>
      <c r="BS74" s="43"/>
      <c r="BT74" s="43"/>
      <c r="BU74" s="43"/>
      <c r="BV74" s="43"/>
      <c r="BW74" s="43"/>
      <c r="BX74" s="43"/>
      <c r="BY74" s="43"/>
      <c r="BZ74" s="44"/>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2"/>
      <c r="BM75" s="43"/>
      <c r="BN75" s="43"/>
      <c r="BO75" s="43"/>
      <c r="BP75" s="43"/>
      <c r="BQ75" s="43"/>
      <c r="BR75" s="43"/>
      <c r="BS75" s="43"/>
      <c r="BT75" s="43"/>
      <c r="BU75" s="43"/>
      <c r="BV75" s="43"/>
      <c r="BW75" s="43"/>
      <c r="BX75" s="43"/>
      <c r="BY75" s="43"/>
      <c r="BZ75" s="44"/>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2"/>
      <c r="BM76" s="43"/>
      <c r="BN76" s="43"/>
      <c r="BO76" s="43"/>
      <c r="BP76" s="43"/>
      <c r="BQ76" s="43"/>
      <c r="BR76" s="43"/>
      <c r="BS76" s="43"/>
      <c r="BT76" s="43"/>
      <c r="BU76" s="43"/>
      <c r="BV76" s="43"/>
      <c r="BW76" s="43"/>
      <c r="BX76" s="43"/>
      <c r="BY76" s="43"/>
      <c r="BZ76" s="44"/>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2"/>
      <c r="BM77" s="43"/>
      <c r="BN77" s="43"/>
      <c r="BO77" s="43"/>
      <c r="BP77" s="43"/>
      <c r="BQ77" s="43"/>
      <c r="BR77" s="43"/>
      <c r="BS77" s="43"/>
      <c r="BT77" s="43"/>
      <c r="BU77" s="43"/>
      <c r="BV77" s="43"/>
      <c r="BW77" s="43"/>
      <c r="BX77" s="43"/>
      <c r="BY77" s="43"/>
      <c r="BZ77" s="44"/>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2"/>
      <c r="BM78" s="43"/>
      <c r="BN78" s="43"/>
      <c r="BO78" s="43"/>
      <c r="BP78" s="43"/>
      <c r="BQ78" s="43"/>
      <c r="BR78" s="43"/>
      <c r="BS78" s="43"/>
      <c r="BT78" s="43"/>
      <c r="BU78" s="43"/>
      <c r="BV78" s="43"/>
      <c r="BW78" s="43"/>
      <c r="BX78" s="43"/>
      <c r="BY78" s="43"/>
      <c r="BZ78" s="44"/>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2"/>
      <c r="BM79" s="43"/>
      <c r="BN79" s="43"/>
      <c r="BO79" s="43"/>
      <c r="BP79" s="43"/>
      <c r="BQ79" s="43"/>
      <c r="BR79" s="43"/>
      <c r="BS79" s="43"/>
      <c r="BT79" s="43"/>
      <c r="BU79" s="43"/>
      <c r="BV79" s="43"/>
      <c r="BW79" s="43"/>
      <c r="BX79" s="43"/>
      <c r="BY79" s="43"/>
      <c r="BZ79" s="44"/>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2"/>
      <c r="BM80" s="43"/>
      <c r="BN80" s="43"/>
      <c r="BO80" s="43"/>
      <c r="BP80" s="43"/>
      <c r="BQ80" s="43"/>
      <c r="BR80" s="43"/>
      <c r="BS80" s="43"/>
      <c r="BT80" s="43"/>
      <c r="BU80" s="43"/>
      <c r="BV80" s="43"/>
      <c r="BW80" s="43"/>
      <c r="BX80" s="43"/>
      <c r="BY80" s="43"/>
      <c r="BZ80" s="44"/>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2"/>
      <c r="BM81" s="43"/>
      <c r="BN81" s="43"/>
      <c r="BO81" s="43"/>
      <c r="BP81" s="43"/>
      <c r="BQ81" s="43"/>
      <c r="BR81" s="43"/>
      <c r="BS81" s="43"/>
      <c r="BT81" s="43"/>
      <c r="BU81" s="43"/>
      <c r="BV81" s="43"/>
      <c r="BW81" s="43"/>
      <c r="BX81" s="43"/>
      <c r="BY81" s="43"/>
      <c r="BZ81" s="44"/>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5"/>
      <c r="BM82" s="56"/>
      <c r="BN82" s="56"/>
      <c r="BO82" s="56"/>
      <c r="BP82" s="56"/>
      <c r="BQ82" s="56"/>
      <c r="BR82" s="56"/>
      <c r="BS82" s="56"/>
      <c r="BT82" s="56"/>
      <c r="BU82" s="56"/>
      <c r="BV82" s="56"/>
      <c r="BW82" s="56"/>
      <c r="BX82" s="56"/>
      <c r="BY82" s="56"/>
      <c r="BZ82" s="57"/>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mM7SFsEL9HoVAw0vwxLlQrVDdSCBYhmkar2SFCZKnCEvfvrmZKwPXz1x0XKwZ3a8xGpVXU3S8kH1lEpQl6Umow==" saltValue="HuHNqlVwZgcgbb+ReT7+3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2021</v>
      </c>
      <c r="C6" s="20">
        <f t="shared" ref="C6:W6" si="3">C7</f>
        <v>462217</v>
      </c>
      <c r="D6" s="20">
        <f t="shared" si="3"/>
        <v>46</v>
      </c>
      <c r="E6" s="20">
        <f t="shared" si="3"/>
        <v>1</v>
      </c>
      <c r="F6" s="20">
        <f t="shared" si="3"/>
        <v>0</v>
      </c>
      <c r="G6" s="20">
        <f t="shared" si="3"/>
        <v>1</v>
      </c>
      <c r="H6" s="20" t="str">
        <f t="shared" si="3"/>
        <v>鹿児島県　志布志市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79.959999999999994</v>
      </c>
      <c r="P6" s="21">
        <f t="shared" si="3"/>
        <v>100.41</v>
      </c>
      <c r="Q6" s="21">
        <f t="shared" si="3"/>
        <v>2200</v>
      </c>
      <c r="R6" s="21">
        <f t="shared" si="3"/>
        <v>30179</v>
      </c>
      <c r="S6" s="21">
        <f t="shared" si="3"/>
        <v>290.25</v>
      </c>
      <c r="T6" s="21">
        <f t="shared" si="3"/>
        <v>103.98</v>
      </c>
      <c r="U6" s="21">
        <f t="shared" si="3"/>
        <v>29984</v>
      </c>
      <c r="V6" s="21">
        <f t="shared" si="3"/>
        <v>149.41</v>
      </c>
      <c r="W6" s="21">
        <f t="shared" si="3"/>
        <v>200.68</v>
      </c>
      <c r="X6" s="22">
        <f>IF(X7="",NA(),X7)</f>
        <v>119.05</v>
      </c>
      <c r="Y6" s="22">
        <f t="shared" ref="Y6:AG6" si="4">IF(Y7="",NA(),Y7)</f>
        <v>105.95</v>
      </c>
      <c r="Z6" s="22">
        <f t="shared" si="4"/>
        <v>112.47</v>
      </c>
      <c r="AA6" s="22">
        <f t="shared" si="4"/>
        <v>110.26</v>
      </c>
      <c r="AB6" s="22">
        <f t="shared" si="4"/>
        <v>121.45</v>
      </c>
      <c r="AC6" s="22">
        <f t="shared" si="4"/>
        <v>110.68</v>
      </c>
      <c r="AD6" s="22">
        <f t="shared" si="4"/>
        <v>110.66</v>
      </c>
      <c r="AE6" s="22">
        <f t="shared" si="4"/>
        <v>109.01</v>
      </c>
      <c r="AF6" s="22">
        <f t="shared" si="4"/>
        <v>108.83</v>
      </c>
      <c r="AG6" s="22">
        <f t="shared" si="4"/>
        <v>108.84</v>
      </c>
      <c r="AH6" s="21" t="str">
        <f>IF(AH7="","",IF(AH7="-","【-】","【"&amp;SUBSTITUTE(TEXT(AH7,"#,##0.00"),"-","△")&amp;"】"))</f>
        <v>【111.39】</v>
      </c>
      <c r="AI6" s="21">
        <f>IF(AI7="",NA(),AI7)</f>
        <v>0</v>
      </c>
      <c r="AJ6" s="21">
        <f t="shared" ref="AJ6:AR6" si="5">IF(AJ7="",NA(),AJ7)</f>
        <v>0</v>
      </c>
      <c r="AK6" s="21">
        <f t="shared" si="5"/>
        <v>0</v>
      </c>
      <c r="AL6" s="22">
        <f t="shared" si="5"/>
        <v>2.1800000000000002</v>
      </c>
      <c r="AM6" s="21">
        <f t="shared" si="5"/>
        <v>0</v>
      </c>
      <c r="AN6" s="22">
        <f t="shared" si="5"/>
        <v>3.56</v>
      </c>
      <c r="AO6" s="22">
        <f t="shared" si="5"/>
        <v>2.74</v>
      </c>
      <c r="AP6" s="22">
        <f t="shared" si="5"/>
        <v>3.7</v>
      </c>
      <c r="AQ6" s="22">
        <f t="shared" si="5"/>
        <v>4.34</v>
      </c>
      <c r="AR6" s="22">
        <f t="shared" si="5"/>
        <v>6.02</v>
      </c>
      <c r="AS6" s="21" t="str">
        <f>IF(AS7="","",IF(AS7="-","【-】","【"&amp;SUBSTITUTE(TEXT(AS7,"#,##0.00"),"-","△")&amp;"】"))</f>
        <v>【1.30】</v>
      </c>
      <c r="AT6" s="22">
        <f>IF(AT7="",NA(),AT7)</f>
        <v>913.45</v>
      </c>
      <c r="AU6" s="22">
        <f t="shared" ref="AU6:BC6" si="6">IF(AU7="",NA(),AU7)</f>
        <v>1161</v>
      </c>
      <c r="AV6" s="22">
        <f t="shared" si="6"/>
        <v>971.32</v>
      </c>
      <c r="AW6" s="22">
        <f t="shared" si="6"/>
        <v>1110.94</v>
      </c>
      <c r="AX6" s="22">
        <f t="shared" si="6"/>
        <v>806.18</v>
      </c>
      <c r="AY6" s="22">
        <f t="shared" si="6"/>
        <v>357.34</v>
      </c>
      <c r="AZ6" s="22">
        <f t="shared" si="6"/>
        <v>366.03</v>
      </c>
      <c r="BA6" s="22">
        <f t="shared" si="6"/>
        <v>365.18</v>
      </c>
      <c r="BB6" s="22">
        <f t="shared" si="6"/>
        <v>327.77</v>
      </c>
      <c r="BC6" s="22">
        <f t="shared" si="6"/>
        <v>378.56</v>
      </c>
      <c r="BD6" s="21" t="str">
        <f>IF(BD7="","",IF(BD7="-","【-】","【"&amp;SUBSTITUTE(TEXT(BD7,"#,##0.00"),"-","△")&amp;"】"))</f>
        <v>【261.51】</v>
      </c>
      <c r="BE6" s="22">
        <f>IF(BE7="",NA(),BE7)</f>
        <v>253.95</v>
      </c>
      <c r="BF6" s="22">
        <f t="shared" ref="BF6:BN6" si="7">IF(BF7="",NA(),BF7)</f>
        <v>257.69</v>
      </c>
      <c r="BG6" s="22">
        <f t="shared" si="7"/>
        <v>254.81</v>
      </c>
      <c r="BH6" s="22">
        <f t="shared" si="7"/>
        <v>238.08</v>
      </c>
      <c r="BI6" s="22">
        <f t="shared" si="7"/>
        <v>224.82</v>
      </c>
      <c r="BJ6" s="22">
        <f t="shared" si="7"/>
        <v>373.69</v>
      </c>
      <c r="BK6" s="22">
        <f t="shared" si="7"/>
        <v>370.12</v>
      </c>
      <c r="BL6" s="22">
        <f t="shared" si="7"/>
        <v>371.65</v>
      </c>
      <c r="BM6" s="22">
        <f t="shared" si="7"/>
        <v>397.1</v>
      </c>
      <c r="BN6" s="22">
        <f t="shared" si="7"/>
        <v>395.68</v>
      </c>
      <c r="BO6" s="21" t="str">
        <f>IF(BO7="","",IF(BO7="-","【-】","【"&amp;SUBSTITUTE(TEXT(BO7,"#,##0.00"),"-","△")&amp;"】"))</f>
        <v>【265.16】</v>
      </c>
      <c r="BP6" s="22">
        <f>IF(BP7="",NA(),BP7)</f>
        <v>105.33</v>
      </c>
      <c r="BQ6" s="22">
        <f t="shared" ref="BQ6:BY6" si="8">IF(BQ7="",NA(),BQ7)</f>
        <v>92.51</v>
      </c>
      <c r="BR6" s="22">
        <f t="shared" si="8"/>
        <v>100.02</v>
      </c>
      <c r="BS6" s="22">
        <f t="shared" si="8"/>
        <v>97.22</v>
      </c>
      <c r="BT6" s="22">
        <f t="shared" si="8"/>
        <v>109.57</v>
      </c>
      <c r="BU6" s="22">
        <f t="shared" si="8"/>
        <v>99.87</v>
      </c>
      <c r="BV6" s="22">
        <f t="shared" si="8"/>
        <v>100.42</v>
      </c>
      <c r="BW6" s="22">
        <f t="shared" si="8"/>
        <v>98.77</v>
      </c>
      <c r="BX6" s="22">
        <f t="shared" si="8"/>
        <v>95.79</v>
      </c>
      <c r="BY6" s="22">
        <f t="shared" si="8"/>
        <v>97.59</v>
      </c>
      <c r="BZ6" s="21" t="str">
        <f>IF(BZ7="","",IF(BZ7="-","【-】","【"&amp;SUBSTITUTE(TEXT(BZ7,"#,##0.00"),"-","△")&amp;"】"))</f>
        <v>【102.35】</v>
      </c>
      <c r="CA6" s="22">
        <f>IF(CA7="",NA(),CA7)</f>
        <v>106.93</v>
      </c>
      <c r="CB6" s="22">
        <f t="shared" ref="CB6:CJ6" si="9">IF(CB7="",NA(),CB7)</f>
        <v>122.25</v>
      </c>
      <c r="CC6" s="22">
        <f t="shared" si="9"/>
        <v>113.65</v>
      </c>
      <c r="CD6" s="22">
        <f t="shared" si="9"/>
        <v>116.63</v>
      </c>
      <c r="CE6" s="22">
        <f t="shared" si="9"/>
        <v>104.1</v>
      </c>
      <c r="CF6" s="22">
        <f t="shared" si="9"/>
        <v>171.81</v>
      </c>
      <c r="CG6" s="22">
        <f t="shared" si="9"/>
        <v>171.67</v>
      </c>
      <c r="CH6" s="22">
        <f t="shared" si="9"/>
        <v>173.67</v>
      </c>
      <c r="CI6" s="22">
        <f t="shared" si="9"/>
        <v>171.13</v>
      </c>
      <c r="CJ6" s="22">
        <f t="shared" si="9"/>
        <v>181.71</v>
      </c>
      <c r="CK6" s="21" t="str">
        <f>IF(CK7="","",IF(CK7="-","【-】","【"&amp;SUBSTITUTE(TEXT(CK7,"#,##0.00"),"-","△")&amp;"】"))</f>
        <v>【167.74】</v>
      </c>
      <c r="CL6" s="22">
        <f>IF(CL7="",NA(),CL7)</f>
        <v>63.52</v>
      </c>
      <c r="CM6" s="22">
        <f t="shared" ref="CM6:CU6" si="10">IF(CM7="",NA(),CM7)</f>
        <v>64.23</v>
      </c>
      <c r="CN6" s="22">
        <f t="shared" si="10"/>
        <v>63.75</v>
      </c>
      <c r="CO6" s="22">
        <f t="shared" si="10"/>
        <v>64.53</v>
      </c>
      <c r="CP6" s="22">
        <f t="shared" si="10"/>
        <v>80.67</v>
      </c>
      <c r="CQ6" s="22">
        <f t="shared" si="10"/>
        <v>60.03</v>
      </c>
      <c r="CR6" s="22">
        <f t="shared" si="10"/>
        <v>59.74</v>
      </c>
      <c r="CS6" s="22">
        <f t="shared" si="10"/>
        <v>59.67</v>
      </c>
      <c r="CT6" s="22">
        <f t="shared" si="10"/>
        <v>60.12</v>
      </c>
      <c r="CU6" s="22">
        <f t="shared" si="10"/>
        <v>55.72</v>
      </c>
      <c r="CV6" s="21" t="str">
        <f>IF(CV7="","",IF(CV7="-","【-】","【"&amp;SUBSTITUTE(TEXT(CV7,"#,##0.00"),"-","△")&amp;"】"))</f>
        <v>【60.29】</v>
      </c>
      <c r="CW6" s="22">
        <f>IF(CW7="",NA(),CW7)</f>
        <v>83.2</v>
      </c>
      <c r="CX6" s="22">
        <f t="shared" ref="CX6:DF6" si="11">IF(CX7="",NA(),CX7)</f>
        <v>81.16</v>
      </c>
      <c r="CY6" s="22">
        <f t="shared" si="11"/>
        <v>81.819999999999993</v>
      </c>
      <c r="CZ6" s="22">
        <f t="shared" si="11"/>
        <v>81.09</v>
      </c>
      <c r="DA6" s="22">
        <f t="shared" si="11"/>
        <v>81.99</v>
      </c>
      <c r="DB6" s="22">
        <f t="shared" si="11"/>
        <v>84.81</v>
      </c>
      <c r="DC6" s="22">
        <f t="shared" si="11"/>
        <v>84.8</v>
      </c>
      <c r="DD6" s="22">
        <f t="shared" si="11"/>
        <v>84.6</v>
      </c>
      <c r="DE6" s="22">
        <f t="shared" si="11"/>
        <v>84.24</v>
      </c>
      <c r="DF6" s="22">
        <f t="shared" si="11"/>
        <v>81.260000000000005</v>
      </c>
      <c r="DG6" s="21" t="str">
        <f>IF(DG7="","",IF(DG7="-","【-】","【"&amp;SUBSTITUTE(TEXT(DG7,"#,##0.00"),"-","△")&amp;"】"))</f>
        <v>【90.12】</v>
      </c>
      <c r="DH6" s="22">
        <f>IF(DH7="",NA(),DH7)</f>
        <v>42.09</v>
      </c>
      <c r="DI6" s="22">
        <f t="shared" ref="DI6:DQ6" si="12">IF(DI7="",NA(),DI7)</f>
        <v>43.22</v>
      </c>
      <c r="DJ6" s="22">
        <f t="shared" si="12"/>
        <v>44.65</v>
      </c>
      <c r="DK6" s="22">
        <f t="shared" si="12"/>
        <v>45.52</v>
      </c>
      <c r="DL6" s="22">
        <f t="shared" si="12"/>
        <v>46.78</v>
      </c>
      <c r="DM6" s="22">
        <f t="shared" si="12"/>
        <v>47.28</v>
      </c>
      <c r="DN6" s="22">
        <f t="shared" si="12"/>
        <v>47.66</v>
      </c>
      <c r="DO6" s="22">
        <f t="shared" si="12"/>
        <v>48.17</v>
      </c>
      <c r="DP6" s="22">
        <f t="shared" si="12"/>
        <v>48.83</v>
      </c>
      <c r="DQ6" s="22">
        <f t="shared" si="12"/>
        <v>51.29</v>
      </c>
      <c r="DR6" s="21" t="str">
        <f>IF(DR7="","",IF(DR7="-","【-】","【"&amp;SUBSTITUTE(TEXT(DR7,"#,##0.00"),"-","△")&amp;"】"))</f>
        <v>【50.88】</v>
      </c>
      <c r="DS6" s="22">
        <f>IF(DS7="",NA(),DS7)</f>
        <v>14.62</v>
      </c>
      <c r="DT6" s="22">
        <f t="shared" ref="DT6:EB6" si="13">IF(DT7="",NA(),DT7)</f>
        <v>19.670000000000002</v>
      </c>
      <c r="DU6" s="22">
        <f t="shared" si="13"/>
        <v>29.05</v>
      </c>
      <c r="DV6" s="22">
        <f t="shared" si="13"/>
        <v>30.73</v>
      </c>
      <c r="DW6" s="22">
        <f t="shared" si="13"/>
        <v>35.369999999999997</v>
      </c>
      <c r="DX6" s="22">
        <f t="shared" si="13"/>
        <v>12.19</v>
      </c>
      <c r="DY6" s="22">
        <f t="shared" si="13"/>
        <v>15.1</v>
      </c>
      <c r="DZ6" s="22">
        <f t="shared" si="13"/>
        <v>17.12</v>
      </c>
      <c r="EA6" s="22">
        <f t="shared" si="13"/>
        <v>18.18</v>
      </c>
      <c r="EB6" s="22">
        <f t="shared" si="13"/>
        <v>19.61</v>
      </c>
      <c r="EC6" s="21" t="str">
        <f>IF(EC7="","",IF(EC7="-","【-】","【"&amp;SUBSTITUTE(TEXT(EC7,"#,##0.00"),"-","△")&amp;"】"))</f>
        <v>【22.30】</v>
      </c>
      <c r="ED6" s="22">
        <f>IF(ED7="",NA(),ED7)</f>
        <v>0.5</v>
      </c>
      <c r="EE6" s="22">
        <f t="shared" ref="EE6:EM6" si="14">IF(EE7="",NA(),EE7)</f>
        <v>0.66</v>
      </c>
      <c r="EF6" s="22">
        <f t="shared" si="14"/>
        <v>0.17</v>
      </c>
      <c r="EG6" s="22">
        <f t="shared" si="14"/>
        <v>7.0000000000000007E-2</v>
      </c>
      <c r="EH6" s="22">
        <f t="shared" si="14"/>
        <v>0.13</v>
      </c>
      <c r="EI6" s="22">
        <f t="shared" si="14"/>
        <v>0.51</v>
      </c>
      <c r="EJ6" s="22">
        <f t="shared" si="14"/>
        <v>0.57999999999999996</v>
      </c>
      <c r="EK6" s="22">
        <f t="shared" si="14"/>
        <v>0.54</v>
      </c>
      <c r="EL6" s="22">
        <f t="shared" si="14"/>
        <v>0.56999999999999995</v>
      </c>
      <c r="EM6" s="22">
        <f t="shared" si="14"/>
        <v>0.48</v>
      </c>
      <c r="EN6" s="21" t="str">
        <f>IF(EN7="","",IF(EN7="-","【-】","【"&amp;SUBSTITUTE(TEXT(EN7,"#,##0.00"),"-","△")&amp;"】"))</f>
        <v>【0.66】</v>
      </c>
    </row>
    <row r="7" spans="1:144" s="23" customFormat="1">
      <c r="A7" s="15"/>
      <c r="B7" s="24">
        <v>2021</v>
      </c>
      <c r="C7" s="24">
        <v>462217</v>
      </c>
      <c r="D7" s="24">
        <v>46</v>
      </c>
      <c r="E7" s="24">
        <v>1</v>
      </c>
      <c r="F7" s="24">
        <v>0</v>
      </c>
      <c r="G7" s="24">
        <v>1</v>
      </c>
      <c r="H7" s="24" t="s">
        <v>93</v>
      </c>
      <c r="I7" s="24" t="s">
        <v>94</v>
      </c>
      <c r="J7" s="24" t="s">
        <v>95</v>
      </c>
      <c r="K7" s="24" t="s">
        <v>96</v>
      </c>
      <c r="L7" s="24" t="s">
        <v>97</v>
      </c>
      <c r="M7" s="24" t="s">
        <v>98</v>
      </c>
      <c r="N7" s="25" t="s">
        <v>99</v>
      </c>
      <c r="O7" s="25">
        <v>79.959999999999994</v>
      </c>
      <c r="P7" s="25">
        <v>100.41</v>
      </c>
      <c r="Q7" s="25">
        <v>2200</v>
      </c>
      <c r="R7" s="25">
        <v>30179</v>
      </c>
      <c r="S7" s="25">
        <v>290.25</v>
      </c>
      <c r="T7" s="25">
        <v>103.98</v>
      </c>
      <c r="U7" s="25">
        <v>29984</v>
      </c>
      <c r="V7" s="25">
        <v>149.41</v>
      </c>
      <c r="W7" s="25">
        <v>200.68</v>
      </c>
      <c r="X7" s="25">
        <v>119.05</v>
      </c>
      <c r="Y7" s="25">
        <v>105.95</v>
      </c>
      <c r="Z7" s="25">
        <v>112.47</v>
      </c>
      <c r="AA7" s="25">
        <v>110.26</v>
      </c>
      <c r="AB7" s="25">
        <v>121.45</v>
      </c>
      <c r="AC7" s="25">
        <v>110.68</v>
      </c>
      <c r="AD7" s="25">
        <v>110.66</v>
      </c>
      <c r="AE7" s="25">
        <v>109.01</v>
      </c>
      <c r="AF7" s="25">
        <v>108.83</v>
      </c>
      <c r="AG7" s="25">
        <v>108.84</v>
      </c>
      <c r="AH7" s="25">
        <v>111.39</v>
      </c>
      <c r="AI7" s="25">
        <v>0</v>
      </c>
      <c r="AJ7" s="25">
        <v>0</v>
      </c>
      <c r="AK7" s="25">
        <v>0</v>
      </c>
      <c r="AL7" s="25">
        <v>2.1800000000000002</v>
      </c>
      <c r="AM7" s="25">
        <v>0</v>
      </c>
      <c r="AN7" s="25">
        <v>3.56</v>
      </c>
      <c r="AO7" s="25">
        <v>2.74</v>
      </c>
      <c r="AP7" s="25">
        <v>3.7</v>
      </c>
      <c r="AQ7" s="25">
        <v>4.34</v>
      </c>
      <c r="AR7" s="25">
        <v>6.02</v>
      </c>
      <c r="AS7" s="25">
        <v>1.3</v>
      </c>
      <c r="AT7" s="25">
        <v>913.45</v>
      </c>
      <c r="AU7" s="25">
        <v>1161</v>
      </c>
      <c r="AV7" s="25">
        <v>971.32</v>
      </c>
      <c r="AW7" s="25">
        <v>1110.94</v>
      </c>
      <c r="AX7" s="25">
        <v>806.18</v>
      </c>
      <c r="AY7" s="25">
        <v>357.34</v>
      </c>
      <c r="AZ7" s="25">
        <v>366.03</v>
      </c>
      <c r="BA7" s="25">
        <v>365.18</v>
      </c>
      <c r="BB7" s="25">
        <v>327.77</v>
      </c>
      <c r="BC7" s="25">
        <v>378.56</v>
      </c>
      <c r="BD7" s="25">
        <v>261.51</v>
      </c>
      <c r="BE7" s="25">
        <v>253.95</v>
      </c>
      <c r="BF7" s="25">
        <v>257.69</v>
      </c>
      <c r="BG7" s="25">
        <v>254.81</v>
      </c>
      <c r="BH7" s="25">
        <v>238.08</v>
      </c>
      <c r="BI7" s="25">
        <v>224.82</v>
      </c>
      <c r="BJ7" s="25">
        <v>373.69</v>
      </c>
      <c r="BK7" s="25">
        <v>370.12</v>
      </c>
      <c r="BL7" s="25">
        <v>371.65</v>
      </c>
      <c r="BM7" s="25">
        <v>397.1</v>
      </c>
      <c r="BN7" s="25">
        <v>395.68</v>
      </c>
      <c r="BO7" s="25">
        <v>265.16000000000003</v>
      </c>
      <c r="BP7" s="25">
        <v>105.33</v>
      </c>
      <c r="BQ7" s="25">
        <v>92.51</v>
      </c>
      <c r="BR7" s="25">
        <v>100.02</v>
      </c>
      <c r="BS7" s="25">
        <v>97.22</v>
      </c>
      <c r="BT7" s="25">
        <v>109.57</v>
      </c>
      <c r="BU7" s="25">
        <v>99.87</v>
      </c>
      <c r="BV7" s="25">
        <v>100.42</v>
      </c>
      <c r="BW7" s="25">
        <v>98.77</v>
      </c>
      <c r="BX7" s="25">
        <v>95.79</v>
      </c>
      <c r="BY7" s="25">
        <v>97.59</v>
      </c>
      <c r="BZ7" s="25">
        <v>102.35</v>
      </c>
      <c r="CA7" s="25">
        <v>106.93</v>
      </c>
      <c r="CB7" s="25">
        <v>122.25</v>
      </c>
      <c r="CC7" s="25">
        <v>113.65</v>
      </c>
      <c r="CD7" s="25">
        <v>116.63</v>
      </c>
      <c r="CE7" s="25">
        <v>104.1</v>
      </c>
      <c r="CF7" s="25">
        <v>171.81</v>
      </c>
      <c r="CG7" s="25">
        <v>171.67</v>
      </c>
      <c r="CH7" s="25">
        <v>173.67</v>
      </c>
      <c r="CI7" s="25">
        <v>171.13</v>
      </c>
      <c r="CJ7" s="25">
        <v>181.71</v>
      </c>
      <c r="CK7" s="25">
        <v>167.74</v>
      </c>
      <c r="CL7" s="25">
        <v>63.52</v>
      </c>
      <c r="CM7" s="25">
        <v>64.23</v>
      </c>
      <c r="CN7" s="25">
        <v>63.75</v>
      </c>
      <c r="CO7" s="25">
        <v>64.53</v>
      </c>
      <c r="CP7" s="25">
        <v>80.67</v>
      </c>
      <c r="CQ7" s="25">
        <v>60.03</v>
      </c>
      <c r="CR7" s="25">
        <v>59.74</v>
      </c>
      <c r="CS7" s="25">
        <v>59.67</v>
      </c>
      <c r="CT7" s="25">
        <v>60.12</v>
      </c>
      <c r="CU7" s="25">
        <v>55.72</v>
      </c>
      <c r="CV7" s="25">
        <v>60.29</v>
      </c>
      <c r="CW7" s="25">
        <v>83.2</v>
      </c>
      <c r="CX7" s="25">
        <v>81.16</v>
      </c>
      <c r="CY7" s="25">
        <v>81.819999999999993</v>
      </c>
      <c r="CZ7" s="25">
        <v>81.09</v>
      </c>
      <c r="DA7" s="25">
        <v>81.99</v>
      </c>
      <c r="DB7" s="25">
        <v>84.81</v>
      </c>
      <c r="DC7" s="25">
        <v>84.8</v>
      </c>
      <c r="DD7" s="25">
        <v>84.6</v>
      </c>
      <c r="DE7" s="25">
        <v>84.24</v>
      </c>
      <c r="DF7" s="25">
        <v>81.260000000000005</v>
      </c>
      <c r="DG7" s="25">
        <v>90.12</v>
      </c>
      <c r="DH7" s="25">
        <v>42.09</v>
      </c>
      <c r="DI7" s="25">
        <v>43.22</v>
      </c>
      <c r="DJ7" s="25">
        <v>44.65</v>
      </c>
      <c r="DK7" s="25">
        <v>45.52</v>
      </c>
      <c r="DL7" s="25">
        <v>46.78</v>
      </c>
      <c r="DM7" s="25">
        <v>47.28</v>
      </c>
      <c r="DN7" s="25">
        <v>47.66</v>
      </c>
      <c r="DO7" s="25">
        <v>48.17</v>
      </c>
      <c r="DP7" s="25">
        <v>48.83</v>
      </c>
      <c r="DQ7" s="25">
        <v>51.29</v>
      </c>
      <c r="DR7" s="25">
        <v>50.88</v>
      </c>
      <c r="DS7" s="25">
        <v>14.62</v>
      </c>
      <c r="DT7" s="25">
        <v>19.670000000000002</v>
      </c>
      <c r="DU7" s="25">
        <v>29.05</v>
      </c>
      <c r="DV7" s="25">
        <v>30.73</v>
      </c>
      <c r="DW7" s="25">
        <v>35.369999999999997</v>
      </c>
      <c r="DX7" s="25">
        <v>12.19</v>
      </c>
      <c r="DY7" s="25">
        <v>15.1</v>
      </c>
      <c r="DZ7" s="25">
        <v>17.12</v>
      </c>
      <c r="EA7" s="25">
        <v>18.18</v>
      </c>
      <c r="EB7" s="25">
        <v>19.61</v>
      </c>
      <c r="EC7" s="25">
        <v>22.3</v>
      </c>
      <c r="ED7" s="25">
        <v>0.5</v>
      </c>
      <c r="EE7" s="25">
        <v>0.66</v>
      </c>
      <c r="EF7" s="25">
        <v>0.17</v>
      </c>
      <c r="EG7" s="25">
        <v>7.0000000000000007E-2</v>
      </c>
      <c r="EH7" s="25">
        <v>0.13</v>
      </c>
      <c r="EI7" s="25">
        <v>0.51</v>
      </c>
      <c r="EJ7" s="25">
        <v>0.57999999999999996</v>
      </c>
      <c r="EK7" s="25">
        <v>0.54</v>
      </c>
      <c r="EL7" s="25">
        <v>0.56999999999999995</v>
      </c>
      <c r="EM7" s="25">
        <v>0.48</v>
      </c>
      <c r="EN7" s="25">
        <v>0.66</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c r="B11">
        <v>4</v>
      </c>
      <c r="C11">
        <v>3</v>
      </c>
      <c r="D11">
        <v>2</v>
      </c>
      <c r="E11">
        <v>1</v>
      </c>
      <c r="F11">
        <v>0</v>
      </c>
      <c r="G11" t="s">
        <v>105</v>
      </c>
    </row>
    <row r="12" spans="1:144">
      <c r="B12">
        <v>1</v>
      </c>
      <c r="C12">
        <v>1</v>
      </c>
      <c r="D12">
        <v>1</v>
      </c>
      <c r="E12">
        <v>2</v>
      </c>
      <c r="F12">
        <v>3</v>
      </c>
      <c r="G12" t="s">
        <v>106</v>
      </c>
    </row>
    <row r="13" spans="1:144">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2023-01-18T05:44:04Z</cp:lastPrinted>
  <dcterms:created xsi:type="dcterms:W3CDTF">2022-12-01T01:07:03Z</dcterms:created>
  <dcterms:modified xsi:type="dcterms:W3CDTF">2023-02-08T06:25:39Z</dcterms:modified>
  <cp:category/>
</cp:coreProperties>
</file>