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04市町村より回答\12 霧島市○\"/>
    </mc:Choice>
  </mc:AlternateContent>
  <workbookProtection workbookAlgorithmName="SHA-512" workbookHashValue="V8RbJm7CBSQ7MnT8C81ALEAtS7COH7Dji+CsdGW9AoCe/Z4p44Fr6EXXBPyFnvJxLndA0BH0qrP/Npy9HzuOuw==" workbookSaltValue="NU04L2JbgkvBAGuBLvd4ew==" workbookSpinCount="100000" lockStructure="1"/>
  <bookViews>
    <workbookView xWindow="-60" yWindow="-60" windowWidth="20610" windowHeight="1104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U6" i="5"/>
  <c r="BB8" i="4" s="1"/>
  <c r="T6" i="5"/>
  <c r="AT8" i="4" s="1"/>
  <c r="S6" i="5"/>
  <c r="AL8" i="4" s="1"/>
  <c r="R6" i="5"/>
  <c r="AD10" i="4" s="1"/>
  <c r="Q6" i="5"/>
  <c r="P6" i="5"/>
  <c r="O6" i="5"/>
  <c r="N6" i="5"/>
  <c r="B10" i="4" s="1"/>
  <c r="M6" i="5"/>
  <c r="AD8" i="4" s="1"/>
  <c r="L6" i="5"/>
  <c r="K6" i="5"/>
  <c r="P8" i="4" s="1"/>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J85" i="4"/>
  <c r="I85" i="4"/>
  <c r="H85" i="4"/>
  <c r="G85" i="4"/>
  <c r="BB10" i="4"/>
  <c r="AT10" i="4"/>
  <c r="AL10" i="4"/>
  <c r="W10" i="4"/>
  <c r="P10" i="4"/>
  <c r="I10" i="4"/>
  <c r="W8" i="4"/>
  <c r="I8" i="4"/>
  <c r="B6" i="4"/>
</calcChain>
</file>

<file path=xl/sharedStrings.xml><?xml version="1.0" encoding="utf-8"?>
<sst xmlns="http://schemas.openxmlformats.org/spreadsheetml/2006/main" count="275" uniqueCount="118">
  <si>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</si>
  <si>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</si>
  <si>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</si>
  <si>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</si>
  <si>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</si>
  <si>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</si>
  <si>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</si>
  <si>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</si>
  <si>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</si>
  <si>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</si>
  <si>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</si>
  <si>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</si>
  <si>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</si>
  <si>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</si>
  <si>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</si>
  <si>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</si>
  <si>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</si>
  <si>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</si>
  <si>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</si>
  <si>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</si>
  <si>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</si>
  <si>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</si>
  <si>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</si>
  <si>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</si>
  <si>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</si>
  <si>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</si>
  <si>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</si>
  <si>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</si>
  <si>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</si>
  <si>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</si>
  <si>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</si>
  <si>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</si>
  <si>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</si>
  <si>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</si>
  <si>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</si>
  <si>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</si>
  <si>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</si>
  <si>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</si>
  <si>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</si>
  <si>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</si>
  <si>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</si>
  <si>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</si>
  <si>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</si>
  <si>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</si>
  <si>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</si>
  <si>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</si>
  <si>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</si>
  <si>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</si>
  <si>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</si>
  <si>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</si>
  <si>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</si>
  <si>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</si>
  <si>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</si>
  <si>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</si>
  <si>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</si>
  <si>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</si>
  <si>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</si>
  <si>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</si>
  <si>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</si>
  <si>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</si>
  <si>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</si>
  <si>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</si>
  <si>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</si>
  <si>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</si>
  <si>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</si>
  <si>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</si>
  <si>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</si>
  <si>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</si>
  <si>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</si>
  <si>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</si>
  <si>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</si>
  <si>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</si>
  <si>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</si>
  <si>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</si>
  <si>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</si>
  <si>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</si>
  <si>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</si>
  <si>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</si>
  <si>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</si>
  <si>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</si>
  <si>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</si>
  <si>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</si>
  <si>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</si>
  <si>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</si>
  <si>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</si>
  <si>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</si>
  <si>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</si>
  <si>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</si>
  <si>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</si>
  <si>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</si>
  <si>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</si>
  <si>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</si>
  <si>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</si>
  <si>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</si>
  <si>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</si>
  <si>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</si>
  <si>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霧島市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</si>
  <si>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</si>
  <si>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</si>
  <si>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</si>
  <si>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</si>
  <si>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</si>
  <si>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</si>
  <si>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</si>
  <si>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</si>
  <si>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</si>
  <si>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</si>
  <si>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</si>
  <si>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</si>
  <si>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</si>
  <si>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</si>
  <si>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</si>
  <si>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</si>
  <si>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</si>
  <si>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</si>
  <si>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①当該値は100％以上であり、良好な水準だが、一般会計からの繰り入れに依存している状況である。R5.4月から使用料を96.9円/㎥から125円/㎥に増加させ歳入を確保する。維持管理費削減や水洗化率の向上の取り組みを強化し安定した経営を目指す。
②累積欠損金は発生しておらず健全である。
③当該値は100％未満であるが、流動負債の約92％を企業債償還が占めており、償還金の原資は使用料収入等により得ることを予定しているため支払能力がないものではない。
④類似団体、全国平均と比較すると低い傾向にある。必要な更新を行いまた使用料見直しをR5年度から行うなど経営改善を図る。
⑤,⑥当該値は類似団体や全国平均と比べて低い水準である。使用料で費用を賄い切れていないことから、適正な使用料の見直しを行い、歳入の確保を図り、維持管理費の削減や接続率の向上による有収水量を増加させる取組が必要である。
⑦類似団体や全国平均と比較して低い水準である。当該処理区は観光地でありホテル等の需要もあるため、遊休状態が多いわけではないが、水洗化率は76.4％であるため、引き続き下水道への接続率の向上に努めることが必要である。
⑧類似団体や、全国と比較して低い水準にある。安定した経営のため広報や訪問等で水洗化促進を強化する必要がある。</t>
    <rPh sb="51" eb="52">
      <t>ガツ</t>
    </rPh>
    <rPh sb="62" eb="63">
      <t>エン</t>
    </rPh>
    <rPh sb="70" eb="71">
      <t>エン</t>
    </rPh>
    <rPh sb="74" eb="76">
      <t>ゾウカ</t>
    </rPh>
    <rPh sb="78" eb="80">
      <t>サイニュウ</t>
    </rPh>
    <rPh sb="81" eb="83">
      <t>カクホ</t>
    </rPh>
    <rPh sb="129" eb="131">
      <t>ハッセイ</t>
    </rPh>
    <rPh sb="136" eb="138">
      <t>ケンゼン</t>
    </rPh>
    <rPh sb="236" eb="238">
      <t>ヒカク</t>
    </rPh>
    <rPh sb="241" eb="242">
      <t>ヒク</t>
    </rPh>
    <rPh sb="243" eb="245">
      <t>ケイコウ</t>
    </rPh>
    <rPh sb="249" eb="251">
      <t>ヒツヨウ</t>
    </rPh>
    <rPh sb="252" eb="254">
      <t>コウシン</t>
    </rPh>
    <rPh sb="255" eb="256">
      <t>オコナ</t>
    </rPh>
    <rPh sb="259" eb="262">
      <t>シヨウリョウ</t>
    </rPh>
    <rPh sb="262" eb="264">
      <t>ミナオ</t>
    </rPh>
    <rPh sb="268" eb="270">
      <t>ネンド</t>
    </rPh>
    <rPh sb="272" eb="273">
      <t>オコナ</t>
    </rPh>
    <rPh sb="276" eb="278">
      <t>ケイエイ</t>
    </rPh>
    <rPh sb="278" eb="280">
      <t>カイゼン</t>
    </rPh>
    <rPh sb="281" eb="282">
      <t>ハカ</t>
    </rPh>
    <rPh sb="333" eb="335">
      <t>テキセイ</t>
    </rPh>
    <rPh sb="344" eb="345">
      <t>オコナ</t>
    </rPh>
    <rPh sb="347" eb="349">
      <t>サイニュウ</t>
    </rPh>
    <rPh sb="353" eb="354">
      <t>ハカ</t>
    </rPh>
    <rPh sb="356" eb="361">
      <t>イジカンリヒ</t>
    </rPh>
    <rPh sb="362" eb="364">
      <t>サクゲン</t>
    </rPh>
    <rPh sb="365" eb="368">
      <t>セツゾクリツ</t>
    </rPh>
    <rPh sb="369" eb="371">
      <t>コウジョウ</t>
    </rPh>
    <rPh sb="374" eb="378">
      <t>ユウシュウスイリョウ</t>
    </rPh>
    <rPh sb="379" eb="381">
      <t>ゾウカ</t>
    </rPh>
    <rPh sb="384" eb="386">
      <t>トリクミ</t>
    </rPh>
    <rPh sb="387" eb="389">
      <t>ヒツヨウ</t>
    </rPh>
    <phoneticPr fontId="4"/>
  </si>
  <si>
    <t xml:space="preserve">①,②,③供用開始から24年経過している。類似団体と比較して低い水準であり良好。法定耐用年数を経過した管路はなく、更新も行っていない。将来の更新に備えて投資計画等の見直しを行うことが必要である。
</t>
    <rPh sb="5" eb="9">
      <t>キョウヨウカイシ</t>
    </rPh>
    <rPh sb="13" eb="14">
      <t>ネン</t>
    </rPh>
    <rPh sb="14" eb="16">
      <t>ケイカ</t>
    </rPh>
    <rPh sb="21" eb="25">
      <t>ルイジダンタイ</t>
    </rPh>
    <rPh sb="26" eb="28">
      <t>ヒカク</t>
    </rPh>
    <rPh sb="30" eb="31">
      <t>ヒク</t>
    </rPh>
    <rPh sb="32" eb="34">
      <t>スイジュン</t>
    </rPh>
    <rPh sb="37" eb="39">
      <t>リョウコウ</t>
    </rPh>
    <rPh sb="67" eb="69">
      <t>ショウライ</t>
    </rPh>
    <rPh sb="70" eb="72">
      <t>コウシン</t>
    </rPh>
    <rPh sb="73" eb="74">
      <t>ソナ</t>
    </rPh>
    <rPh sb="76" eb="80">
      <t>トウシケイカク</t>
    </rPh>
    <rPh sb="80" eb="81">
      <t>トウ</t>
    </rPh>
    <rPh sb="82" eb="84">
      <t>ミナオ</t>
    </rPh>
    <rPh sb="86" eb="87">
      <t>オコナ</t>
    </rPh>
    <rPh sb="91" eb="93">
      <t>ヒツヨウ</t>
    </rPh>
    <phoneticPr fontId="4"/>
  </si>
  <si>
    <t>　本市の汚水処理人口普及率は、全国平均と比べて低い水準にある。また、経営状況は汚水処理原価が使用料単価を上回っており、一般会計からの繰入金に依存している。水洗化率も全国に比べて低い。
R5年4月に使用料を改定し使用料収入を増加させ、さらに水洗化率の向上、経費削減に努めながら安定した経営を目指す。</t>
    <rPh sb="1" eb="3">
      <t>ホンシ</t>
    </rPh>
    <rPh sb="4" eb="13">
      <t>オスイショリジンコウフキュウリツ</t>
    </rPh>
    <rPh sb="15" eb="17">
      <t>ゼンコク</t>
    </rPh>
    <rPh sb="17" eb="19">
      <t>ヘイキン</t>
    </rPh>
    <rPh sb="20" eb="21">
      <t>クラ</t>
    </rPh>
    <rPh sb="23" eb="24">
      <t>ヒク</t>
    </rPh>
    <rPh sb="25" eb="27">
      <t>スイジュン</t>
    </rPh>
    <rPh sb="77" eb="81">
      <t>スイセンカリツ</t>
    </rPh>
    <rPh sb="82" eb="84">
      <t>ゼンコク</t>
    </rPh>
    <rPh sb="85" eb="86">
      <t>クラ</t>
    </rPh>
    <rPh sb="88" eb="89">
      <t>ヒク</t>
    </rPh>
    <rPh sb="94" eb="95">
      <t>ネン</t>
    </rPh>
    <rPh sb="96" eb="97">
      <t>ガツ</t>
    </rPh>
    <rPh sb="98" eb="101">
      <t>シヨウリョウ</t>
    </rPh>
    <rPh sb="102" eb="104">
      <t>カイテイ</t>
    </rPh>
    <rPh sb="105" eb="108">
      <t>シヨウリョウ</t>
    </rPh>
    <rPh sb="108" eb="110">
      <t>シュウニュウ</t>
    </rPh>
    <rPh sb="111" eb="113">
      <t>ゾウカ</t>
    </rPh>
    <rPh sb="119" eb="123">
      <t>スイセンカリツ</t>
    </rPh>
    <rPh sb="124" eb="126">
      <t>コウジョウ</t>
    </rPh>
    <rPh sb="127" eb="131">
      <t>ケイヒサクゲン</t>
    </rPh>
    <rPh sb="132" eb="133">
      <t>ツト</t>
    </rPh>
    <rPh sb="137" eb="139">
      <t>アンテイ</t>
    </rPh>
    <rPh sb="141" eb="143">
      <t>ケイエイ</t>
    </rPh>
    <rPh sb="144" eb="146">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</si>
</sst>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A266-44A3-BB76-A627522A220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0.36</c:v>
                </c:pt>
                <c:pt idx="3">
                  <c:v>0.39</c:v>
                </c:pt>
                <c:pt idx="4">
                  <c:v>0.1</c:v>
                </c:pt>
              </c:numCache>
            </c:numRef>
          </c:val>
          <c:smooth val="0"/>
          <c:extLst>
            <c:ext xmlns:c16="http://schemas.microsoft.com/office/drawing/2014/chart" uri="{C3380CC4-5D6E-409C-BE32-E72D297353CC}">
              <c16:uniqueId val="{00000001-A266-44A3-BB76-A627522A220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29.17</c:v>
                </c:pt>
                <c:pt idx="3">
                  <c:v>29.13</c:v>
                </c:pt>
                <c:pt idx="4">
                  <c:v>29.17</c:v>
                </c:pt>
              </c:numCache>
            </c:numRef>
          </c:val>
          <c:extLst>
            <c:ext xmlns:c16="http://schemas.microsoft.com/office/drawing/2014/chart" uri="{C3380CC4-5D6E-409C-BE32-E72D297353CC}">
              <c16:uniqueId val="{00000000-C375-4FF1-8847-D29563A2A1E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42.47</c:v>
                </c:pt>
                <c:pt idx="3">
                  <c:v>42.4</c:v>
                </c:pt>
                <c:pt idx="4">
                  <c:v>42.28</c:v>
                </c:pt>
              </c:numCache>
            </c:numRef>
          </c:val>
          <c:smooth val="0"/>
          <c:extLst>
            <c:ext xmlns:c16="http://schemas.microsoft.com/office/drawing/2014/chart" uri="{C3380CC4-5D6E-409C-BE32-E72D297353CC}">
              <c16:uniqueId val="{00000001-C375-4FF1-8847-D29563A2A1E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73.66</c:v>
                </c:pt>
                <c:pt idx="3">
                  <c:v>79.510000000000005</c:v>
                </c:pt>
                <c:pt idx="4">
                  <c:v>76.42</c:v>
                </c:pt>
              </c:numCache>
            </c:numRef>
          </c:val>
          <c:extLst>
            <c:ext xmlns:c16="http://schemas.microsoft.com/office/drawing/2014/chart" uri="{C3380CC4-5D6E-409C-BE32-E72D297353CC}">
              <c16:uniqueId val="{00000000-278F-4E9D-8126-F4382030962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83.75</c:v>
                </c:pt>
                <c:pt idx="3">
                  <c:v>84.19</c:v>
                </c:pt>
                <c:pt idx="4">
                  <c:v>84.34</c:v>
                </c:pt>
              </c:numCache>
            </c:numRef>
          </c:val>
          <c:smooth val="0"/>
          <c:extLst>
            <c:ext xmlns:c16="http://schemas.microsoft.com/office/drawing/2014/chart" uri="{C3380CC4-5D6E-409C-BE32-E72D297353CC}">
              <c16:uniqueId val="{00000001-278F-4E9D-8126-F4382030962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117.93</c:v>
                </c:pt>
                <c:pt idx="3">
                  <c:v>110.85</c:v>
                </c:pt>
                <c:pt idx="4">
                  <c:v>130.88999999999999</c:v>
                </c:pt>
              </c:numCache>
            </c:numRef>
          </c:val>
          <c:extLst>
            <c:ext xmlns:c16="http://schemas.microsoft.com/office/drawing/2014/chart" uri="{C3380CC4-5D6E-409C-BE32-E72D297353CC}">
              <c16:uniqueId val="{00000000-1515-4AF5-8ED3-E1C2BF1F3F7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102.73</c:v>
                </c:pt>
                <c:pt idx="3">
                  <c:v>105.78</c:v>
                </c:pt>
                <c:pt idx="4">
                  <c:v>106.09</c:v>
                </c:pt>
              </c:numCache>
            </c:numRef>
          </c:val>
          <c:smooth val="0"/>
          <c:extLst>
            <c:ext xmlns:c16="http://schemas.microsoft.com/office/drawing/2014/chart" uri="{C3380CC4-5D6E-409C-BE32-E72D297353CC}">
              <c16:uniqueId val="{00000001-1515-4AF5-8ED3-E1C2BF1F3F7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4.8600000000000003</c:v>
                </c:pt>
                <c:pt idx="3">
                  <c:v>7.9</c:v>
                </c:pt>
                <c:pt idx="4">
                  <c:v>11.19</c:v>
                </c:pt>
              </c:numCache>
            </c:numRef>
          </c:val>
          <c:extLst>
            <c:ext xmlns:c16="http://schemas.microsoft.com/office/drawing/2014/chart" uri="{C3380CC4-5D6E-409C-BE32-E72D297353CC}">
              <c16:uniqueId val="{00000000-46E5-4819-A738-878D6D9678B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24.68</c:v>
                </c:pt>
                <c:pt idx="3">
                  <c:v>21.36</c:v>
                </c:pt>
                <c:pt idx="4">
                  <c:v>22.79</c:v>
                </c:pt>
              </c:numCache>
            </c:numRef>
          </c:val>
          <c:smooth val="0"/>
          <c:extLst>
            <c:ext xmlns:c16="http://schemas.microsoft.com/office/drawing/2014/chart" uri="{C3380CC4-5D6E-409C-BE32-E72D297353CC}">
              <c16:uniqueId val="{00000001-46E5-4819-A738-878D6D9678B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6B5-44A9-A20C-BA68226EE19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8.6199999999999992</c:v>
                </c:pt>
                <c:pt idx="3">
                  <c:v>0.01</c:v>
                </c:pt>
                <c:pt idx="4">
                  <c:v>0.01</c:v>
                </c:pt>
              </c:numCache>
            </c:numRef>
          </c:val>
          <c:smooth val="0"/>
          <c:extLst>
            <c:ext xmlns:c16="http://schemas.microsoft.com/office/drawing/2014/chart" uri="{C3380CC4-5D6E-409C-BE32-E72D297353CC}">
              <c16:uniqueId val="{00000001-36B5-44A9-A20C-BA68226EE19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429-428B-BC98-E9792249BA7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94.97</c:v>
                </c:pt>
                <c:pt idx="3">
                  <c:v>63.96</c:v>
                </c:pt>
                <c:pt idx="4">
                  <c:v>69.42</c:v>
                </c:pt>
              </c:numCache>
            </c:numRef>
          </c:val>
          <c:smooth val="0"/>
          <c:extLst>
            <c:ext xmlns:c16="http://schemas.microsoft.com/office/drawing/2014/chart" uri="{C3380CC4-5D6E-409C-BE32-E72D297353CC}">
              <c16:uniqueId val="{00000001-0429-428B-BC98-E9792249BA7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76.02</c:v>
                </c:pt>
                <c:pt idx="3">
                  <c:v>78.17</c:v>
                </c:pt>
                <c:pt idx="4">
                  <c:v>89.47</c:v>
                </c:pt>
              </c:numCache>
            </c:numRef>
          </c:val>
          <c:extLst>
            <c:ext xmlns:c16="http://schemas.microsoft.com/office/drawing/2014/chart" uri="{C3380CC4-5D6E-409C-BE32-E72D297353CC}">
              <c16:uniqueId val="{00000000-D37B-4102-B11C-EF619707490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47.72</c:v>
                </c:pt>
                <c:pt idx="3">
                  <c:v>44.24</c:v>
                </c:pt>
                <c:pt idx="4">
                  <c:v>43.07</c:v>
                </c:pt>
              </c:numCache>
            </c:numRef>
          </c:val>
          <c:smooth val="0"/>
          <c:extLst>
            <c:ext xmlns:c16="http://schemas.microsoft.com/office/drawing/2014/chart" uri="{C3380CC4-5D6E-409C-BE32-E72D297353CC}">
              <c16:uniqueId val="{00000001-D37B-4102-B11C-EF619707490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2603.41</c:v>
                </c:pt>
                <c:pt idx="3">
                  <c:v>2189.59</c:v>
                </c:pt>
                <c:pt idx="4">
                  <c:v>1069.8900000000001</c:v>
                </c:pt>
              </c:numCache>
            </c:numRef>
          </c:val>
          <c:extLst>
            <c:ext xmlns:c16="http://schemas.microsoft.com/office/drawing/2014/chart" uri="{C3380CC4-5D6E-409C-BE32-E72D297353CC}">
              <c16:uniqueId val="{00000000-82F2-4BC4-B81E-3E257A47B03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1206.79</c:v>
                </c:pt>
                <c:pt idx="3">
                  <c:v>1258.43</c:v>
                </c:pt>
                <c:pt idx="4">
                  <c:v>1163.75</c:v>
                </c:pt>
              </c:numCache>
            </c:numRef>
          </c:val>
          <c:smooth val="0"/>
          <c:extLst>
            <c:ext xmlns:c16="http://schemas.microsoft.com/office/drawing/2014/chart" uri="{C3380CC4-5D6E-409C-BE32-E72D297353CC}">
              <c16:uniqueId val="{00000001-82F2-4BC4-B81E-3E257A47B03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47.09</c:v>
                </c:pt>
                <c:pt idx="3">
                  <c:v>30.03</c:v>
                </c:pt>
                <c:pt idx="4">
                  <c:v>56.53</c:v>
                </c:pt>
              </c:numCache>
            </c:numRef>
          </c:val>
          <c:extLst>
            <c:ext xmlns:c16="http://schemas.microsoft.com/office/drawing/2014/chart" uri="{C3380CC4-5D6E-409C-BE32-E72D297353CC}">
              <c16:uniqueId val="{00000000-66C4-42FD-967E-BAE6EA54D95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71.84</c:v>
                </c:pt>
                <c:pt idx="3">
                  <c:v>73.36</c:v>
                </c:pt>
                <c:pt idx="4">
                  <c:v>72.599999999999994</c:v>
                </c:pt>
              </c:numCache>
            </c:numRef>
          </c:val>
          <c:smooth val="0"/>
          <c:extLst>
            <c:ext xmlns:c16="http://schemas.microsoft.com/office/drawing/2014/chart" uri="{C3380CC4-5D6E-409C-BE32-E72D297353CC}">
              <c16:uniqueId val="{00000001-66C4-42FD-967E-BAE6EA54D95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205.5</c:v>
                </c:pt>
                <c:pt idx="3">
                  <c:v>321.07</c:v>
                </c:pt>
                <c:pt idx="4">
                  <c:v>171.41</c:v>
                </c:pt>
              </c:numCache>
            </c:numRef>
          </c:val>
          <c:extLst>
            <c:ext xmlns:c16="http://schemas.microsoft.com/office/drawing/2014/chart" uri="{C3380CC4-5D6E-409C-BE32-E72D297353CC}">
              <c16:uniqueId val="{00000000-50B8-4605-8901-771D38FF940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228.47</c:v>
                </c:pt>
                <c:pt idx="3">
                  <c:v>224.88</c:v>
                </c:pt>
                <c:pt idx="4">
                  <c:v>228.64</c:v>
                </c:pt>
              </c:numCache>
            </c:numRef>
          </c:val>
          <c:smooth val="0"/>
          <c:extLst>
            <c:ext xmlns:c16="http://schemas.microsoft.com/office/drawing/2014/chart" uri="{C3380CC4-5D6E-409C-BE32-E72D297353CC}">
              <c16:uniqueId val="{00000001-50B8-4605-8901-771D38FF940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鹿児島県　霧島市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75" t="s">
        <v>9</v>
      </c>
      <c r="BM7" s="76"/>
      <c r="BN7" s="76"/>
      <c r="BO7" s="76"/>
      <c r="BP7" s="76"/>
      <c r="BQ7" s="76"/>
      <c r="BR7" s="76"/>
      <c r="BS7" s="76"/>
      <c r="BT7" s="76"/>
      <c r="BU7" s="76"/>
      <c r="BV7" s="76"/>
      <c r="BW7" s="76"/>
      <c r="BX7" s="76"/>
      <c r="BY7" s="77"/>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D2</v>
      </c>
      <c r="X8" s="71"/>
      <c r="Y8" s="71"/>
      <c r="Z8" s="71"/>
      <c r="AA8" s="71"/>
      <c r="AB8" s="71"/>
      <c r="AC8" s="71"/>
      <c r="AD8" s="72" t="str">
        <f>データ!$M$6</f>
        <v>非設置</v>
      </c>
      <c r="AE8" s="72"/>
      <c r="AF8" s="72"/>
      <c r="AG8" s="72"/>
      <c r="AH8" s="72"/>
      <c r="AI8" s="72"/>
      <c r="AJ8" s="72"/>
      <c r="AK8" s="3"/>
      <c r="AL8" s="46">
        <f>データ!S6</f>
        <v>124826</v>
      </c>
      <c r="AM8" s="46"/>
      <c r="AN8" s="46"/>
      <c r="AO8" s="46"/>
      <c r="AP8" s="46"/>
      <c r="AQ8" s="46"/>
      <c r="AR8" s="46"/>
      <c r="AS8" s="46"/>
      <c r="AT8" s="45">
        <f>データ!T6</f>
        <v>603.16999999999996</v>
      </c>
      <c r="AU8" s="45"/>
      <c r="AV8" s="45"/>
      <c r="AW8" s="45"/>
      <c r="AX8" s="45"/>
      <c r="AY8" s="45"/>
      <c r="AZ8" s="45"/>
      <c r="BA8" s="45"/>
      <c r="BB8" s="45">
        <f>データ!U6</f>
        <v>206.95</v>
      </c>
      <c r="BC8" s="45"/>
      <c r="BD8" s="45"/>
      <c r="BE8" s="45"/>
      <c r="BF8" s="45"/>
      <c r="BG8" s="45"/>
      <c r="BH8" s="45"/>
      <c r="BI8" s="45"/>
      <c r="BJ8" s="3"/>
      <c r="BK8" s="3"/>
      <c r="BL8" s="67" t="s">
        <v>10</v>
      </c>
      <c r="BM8" s="68"/>
      <c r="BN8" s="69" t="s">
        <v>11</v>
      </c>
      <c r="BO8" s="69"/>
      <c r="BP8" s="69"/>
      <c r="BQ8" s="69"/>
      <c r="BR8" s="69"/>
      <c r="BS8" s="69"/>
      <c r="BT8" s="69"/>
      <c r="BU8" s="69"/>
      <c r="BV8" s="69"/>
      <c r="BW8" s="69"/>
      <c r="BX8" s="69"/>
      <c r="BY8" s="70"/>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77.459999999999994</v>
      </c>
      <c r="J10" s="45"/>
      <c r="K10" s="45"/>
      <c r="L10" s="45"/>
      <c r="M10" s="45"/>
      <c r="N10" s="45"/>
      <c r="O10" s="45"/>
      <c r="P10" s="45">
        <f>データ!P6</f>
        <v>1.33</v>
      </c>
      <c r="Q10" s="45"/>
      <c r="R10" s="45"/>
      <c r="S10" s="45"/>
      <c r="T10" s="45"/>
      <c r="U10" s="45"/>
      <c r="V10" s="45"/>
      <c r="W10" s="45">
        <f>データ!Q6</f>
        <v>97.29</v>
      </c>
      <c r="X10" s="45"/>
      <c r="Y10" s="45"/>
      <c r="Z10" s="45"/>
      <c r="AA10" s="45"/>
      <c r="AB10" s="45"/>
      <c r="AC10" s="45"/>
      <c r="AD10" s="46">
        <f>データ!R6</f>
        <v>1595</v>
      </c>
      <c r="AE10" s="46"/>
      <c r="AF10" s="46"/>
      <c r="AG10" s="46"/>
      <c r="AH10" s="46"/>
      <c r="AI10" s="46"/>
      <c r="AJ10" s="46"/>
      <c r="AK10" s="2"/>
      <c r="AL10" s="46">
        <f>データ!V6</f>
        <v>1658</v>
      </c>
      <c r="AM10" s="46"/>
      <c r="AN10" s="46"/>
      <c r="AO10" s="46"/>
      <c r="AP10" s="46"/>
      <c r="AQ10" s="46"/>
      <c r="AR10" s="46"/>
      <c r="AS10" s="46"/>
      <c r="AT10" s="45">
        <f>データ!W6</f>
        <v>1.25</v>
      </c>
      <c r="AU10" s="45"/>
      <c r="AV10" s="45"/>
      <c r="AW10" s="45"/>
      <c r="AX10" s="45"/>
      <c r="AY10" s="45"/>
      <c r="AZ10" s="45"/>
      <c r="BA10" s="45"/>
      <c r="BB10" s="45">
        <f>データ!X6</f>
        <v>1326.4</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115</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【105.35】</v>
      </c>
      <c r="F85" s="12" t="str">
        <f>データ!AT6</f>
        <v>【63.89】</v>
      </c>
      <c r="G85" s="12" t="str">
        <f>データ!BE6</f>
        <v>【44.07】</v>
      </c>
      <c r="H85" s="12" t="str">
        <f>データ!BP6</f>
        <v>【1,201.79】</v>
      </c>
      <c r="I85" s="12" t="str">
        <f>データ!CA6</f>
        <v>【75.31】</v>
      </c>
      <c r="J85" s="12" t="str">
        <f>データ!CL6</f>
        <v>【216.39】</v>
      </c>
      <c r="K85" s="12" t="str">
        <f>データ!CW6</f>
        <v>【42.57】</v>
      </c>
      <c r="L85" s="12" t="str">
        <f>データ!DH6</f>
        <v>【85.24】</v>
      </c>
      <c r="M85" s="12" t="str">
        <f>データ!DS6</f>
        <v>【25.87】</v>
      </c>
      <c r="N85" s="12" t="str">
        <f>データ!ED6</f>
        <v>【0.01】</v>
      </c>
      <c r="O85" s="12" t="str">
        <f>データ!EO6</f>
        <v>【0.15】</v>
      </c>
    </row>
  </sheetData>
  <sheetProtection algorithmName="SHA-512" hashValue="4zvv5SVogPM3LhZ/PtazjKaoaP/n7tS8UId574bZOOJlmtPUeaN+wKgYvaCDEM/xZj1j97lI3GkILdLUcjOk2Q==" saltValue="xXHI8PfZwEAHKGyaWUGBx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462187</v>
      </c>
      <c r="D6" s="19">
        <f t="shared" si="3"/>
        <v>46</v>
      </c>
      <c r="E6" s="19">
        <f t="shared" si="3"/>
        <v>17</v>
      </c>
      <c r="F6" s="19">
        <f t="shared" si="3"/>
        <v>4</v>
      </c>
      <c r="G6" s="19">
        <f t="shared" si="3"/>
        <v>0</v>
      </c>
      <c r="H6" s="19" t="str">
        <f t="shared" si="3"/>
        <v>鹿児島県　霧島市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77.459999999999994</v>
      </c>
      <c r="P6" s="20">
        <f t="shared" si="3"/>
        <v>1.33</v>
      </c>
      <c r="Q6" s="20">
        <f t="shared" si="3"/>
        <v>97.29</v>
      </c>
      <c r="R6" s="20">
        <f t="shared" si="3"/>
        <v>1595</v>
      </c>
      <c r="S6" s="20">
        <f t="shared" si="3"/>
        <v>124826</v>
      </c>
      <c r="T6" s="20">
        <f t="shared" si="3"/>
        <v>603.16999999999996</v>
      </c>
      <c r="U6" s="20">
        <f t="shared" si="3"/>
        <v>206.95</v>
      </c>
      <c r="V6" s="20">
        <f t="shared" si="3"/>
        <v>1658</v>
      </c>
      <c r="W6" s="20">
        <f t="shared" si="3"/>
        <v>1.25</v>
      </c>
      <c r="X6" s="20">
        <f t="shared" si="3"/>
        <v>1326.4</v>
      </c>
      <c r="Y6" s="21" t="str">
        <f>IF(Y7="",NA(),Y7)</f>
        <v>-</v>
      </c>
      <c r="Z6" s="21" t="str">
        <f t="shared" ref="Z6:AH6" si="4">IF(Z7="",NA(),Z7)</f>
        <v>-</v>
      </c>
      <c r="AA6" s="21">
        <f t="shared" si="4"/>
        <v>117.93</v>
      </c>
      <c r="AB6" s="21">
        <f t="shared" si="4"/>
        <v>110.85</v>
      </c>
      <c r="AC6" s="21">
        <f t="shared" si="4"/>
        <v>130.88999999999999</v>
      </c>
      <c r="AD6" s="21" t="str">
        <f t="shared" si="4"/>
        <v>-</v>
      </c>
      <c r="AE6" s="21" t="str">
        <f t="shared" si="4"/>
        <v>-</v>
      </c>
      <c r="AF6" s="21">
        <f t="shared" si="4"/>
        <v>102.73</v>
      </c>
      <c r="AG6" s="21">
        <f t="shared" si="4"/>
        <v>105.78</v>
      </c>
      <c r="AH6" s="21">
        <f t="shared" si="4"/>
        <v>106.09</v>
      </c>
      <c r="AI6" s="20" t="str">
        <f>IF(AI7="","",IF(AI7="-","【-】","【"&amp;SUBSTITUTE(TEXT(AI7,"#,##0.00"),"-","△")&amp;"】"))</f>
        <v>【105.35】</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94.97</v>
      </c>
      <c r="AR6" s="21">
        <f t="shared" si="5"/>
        <v>63.96</v>
      </c>
      <c r="AS6" s="21">
        <f t="shared" si="5"/>
        <v>69.42</v>
      </c>
      <c r="AT6" s="20" t="str">
        <f>IF(AT7="","",IF(AT7="-","【-】","【"&amp;SUBSTITUTE(TEXT(AT7,"#,##0.00"),"-","△")&amp;"】"))</f>
        <v>【63.89】</v>
      </c>
      <c r="AU6" s="21" t="str">
        <f>IF(AU7="",NA(),AU7)</f>
        <v>-</v>
      </c>
      <c r="AV6" s="21" t="str">
        <f t="shared" ref="AV6:BD6" si="6">IF(AV7="",NA(),AV7)</f>
        <v>-</v>
      </c>
      <c r="AW6" s="21">
        <f t="shared" si="6"/>
        <v>76.02</v>
      </c>
      <c r="AX6" s="21">
        <f t="shared" si="6"/>
        <v>78.17</v>
      </c>
      <c r="AY6" s="21">
        <f t="shared" si="6"/>
        <v>89.47</v>
      </c>
      <c r="AZ6" s="21" t="str">
        <f t="shared" si="6"/>
        <v>-</v>
      </c>
      <c r="BA6" s="21" t="str">
        <f t="shared" si="6"/>
        <v>-</v>
      </c>
      <c r="BB6" s="21">
        <f t="shared" si="6"/>
        <v>47.72</v>
      </c>
      <c r="BC6" s="21">
        <f t="shared" si="6"/>
        <v>44.24</v>
      </c>
      <c r="BD6" s="21">
        <f t="shared" si="6"/>
        <v>43.07</v>
      </c>
      <c r="BE6" s="20" t="str">
        <f>IF(BE7="","",IF(BE7="-","【-】","【"&amp;SUBSTITUTE(TEXT(BE7,"#,##0.00"),"-","△")&amp;"】"))</f>
        <v>【44.07】</v>
      </c>
      <c r="BF6" s="21" t="str">
        <f>IF(BF7="",NA(),BF7)</f>
        <v>-</v>
      </c>
      <c r="BG6" s="21" t="str">
        <f t="shared" ref="BG6:BO6" si="7">IF(BG7="",NA(),BG7)</f>
        <v>-</v>
      </c>
      <c r="BH6" s="21">
        <f t="shared" si="7"/>
        <v>2603.41</v>
      </c>
      <c r="BI6" s="21">
        <f t="shared" si="7"/>
        <v>2189.59</v>
      </c>
      <c r="BJ6" s="21">
        <f t="shared" si="7"/>
        <v>1069.8900000000001</v>
      </c>
      <c r="BK6" s="21" t="str">
        <f t="shared" si="7"/>
        <v>-</v>
      </c>
      <c r="BL6" s="21" t="str">
        <f t="shared" si="7"/>
        <v>-</v>
      </c>
      <c r="BM6" s="21">
        <f t="shared" si="7"/>
        <v>1206.79</v>
      </c>
      <c r="BN6" s="21">
        <f t="shared" si="7"/>
        <v>1258.43</v>
      </c>
      <c r="BO6" s="21">
        <f t="shared" si="7"/>
        <v>1163.75</v>
      </c>
      <c r="BP6" s="20" t="str">
        <f>IF(BP7="","",IF(BP7="-","【-】","【"&amp;SUBSTITUTE(TEXT(BP7,"#,##0.00"),"-","△")&amp;"】"))</f>
        <v>【1,201.79】</v>
      </c>
      <c r="BQ6" s="21" t="str">
        <f>IF(BQ7="",NA(),BQ7)</f>
        <v>-</v>
      </c>
      <c r="BR6" s="21" t="str">
        <f t="shared" ref="BR6:BZ6" si="8">IF(BR7="",NA(),BR7)</f>
        <v>-</v>
      </c>
      <c r="BS6" s="21">
        <f t="shared" si="8"/>
        <v>47.09</v>
      </c>
      <c r="BT6" s="21">
        <f t="shared" si="8"/>
        <v>30.03</v>
      </c>
      <c r="BU6" s="21">
        <f t="shared" si="8"/>
        <v>56.53</v>
      </c>
      <c r="BV6" s="21" t="str">
        <f t="shared" si="8"/>
        <v>-</v>
      </c>
      <c r="BW6" s="21" t="str">
        <f t="shared" si="8"/>
        <v>-</v>
      </c>
      <c r="BX6" s="21">
        <f t="shared" si="8"/>
        <v>71.84</v>
      </c>
      <c r="BY6" s="21">
        <f t="shared" si="8"/>
        <v>73.36</v>
      </c>
      <c r="BZ6" s="21">
        <f t="shared" si="8"/>
        <v>72.599999999999994</v>
      </c>
      <c r="CA6" s="20" t="str">
        <f>IF(CA7="","",IF(CA7="-","【-】","【"&amp;SUBSTITUTE(TEXT(CA7,"#,##0.00"),"-","△")&amp;"】"))</f>
        <v>【75.31】</v>
      </c>
      <c r="CB6" s="21" t="str">
        <f>IF(CB7="",NA(),CB7)</f>
        <v>-</v>
      </c>
      <c r="CC6" s="21" t="str">
        <f t="shared" ref="CC6:CK6" si="9">IF(CC7="",NA(),CC7)</f>
        <v>-</v>
      </c>
      <c r="CD6" s="21">
        <f t="shared" si="9"/>
        <v>205.5</v>
      </c>
      <c r="CE6" s="21">
        <f t="shared" si="9"/>
        <v>321.07</v>
      </c>
      <c r="CF6" s="21">
        <f t="shared" si="9"/>
        <v>171.41</v>
      </c>
      <c r="CG6" s="21" t="str">
        <f t="shared" si="9"/>
        <v>-</v>
      </c>
      <c r="CH6" s="21" t="str">
        <f t="shared" si="9"/>
        <v>-</v>
      </c>
      <c r="CI6" s="21">
        <f t="shared" si="9"/>
        <v>228.47</v>
      </c>
      <c r="CJ6" s="21">
        <f t="shared" si="9"/>
        <v>224.88</v>
      </c>
      <c r="CK6" s="21">
        <f t="shared" si="9"/>
        <v>228.64</v>
      </c>
      <c r="CL6" s="20" t="str">
        <f>IF(CL7="","",IF(CL7="-","【-】","【"&amp;SUBSTITUTE(TEXT(CL7,"#,##0.00"),"-","△")&amp;"】"))</f>
        <v>【216.39】</v>
      </c>
      <c r="CM6" s="21" t="str">
        <f>IF(CM7="",NA(),CM7)</f>
        <v>-</v>
      </c>
      <c r="CN6" s="21" t="str">
        <f t="shared" ref="CN6:CV6" si="10">IF(CN7="",NA(),CN7)</f>
        <v>-</v>
      </c>
      <c r="CO6" s="21">
        <f t="shared" si="10"/>
        <v>29.17</v>
      </c>
      <c r="CP6" s="21">
        <f t="shared" si="10"/>
        <v>29.13</v>
      </c>
      <c r="CQ6" s="21">
        <f t="shared" si="10"/>
        <v>29.17</v>
      </c>
      <c r="CR6" s="21" t="str">
        <f t="shared" si="10"/>
        <v>-</v>
      </c>
      <c r="CS6" s="21" t="str">
        <f t="shared" si="10"/>
        <v>-</v>
      </c>
      <c r="CT6" s="21">
        <f t="shared" si="10"/>
        <v>42.47</v>
      </c>
      <c r="CU6" s="21">
        <f t="shared" si="10"/>
        <v>42.4</v>
      </c>
      <c r="CV6" s="21">
        <f t="shared" si="10"/>
        <v>42.28</v>
      </c>
      <c r="CW6" s="20" t="str">
        <f>IF(CW7="","",IF(CW7="-","【-】","【"&amp;SUBSTITUTE(TEXT(CW7,"#,##0.00"),"-","△")&amp;"】"))</f>
        <v>【42.57】</v>
      </c>
      <c r="CX6" s="21" t="str">
        <f>IF(CX7="",NA(),CX7)</f>
        <v>-</v>
      </c>
      <c r="CY6" s="21" t="str">
        <f t="shared" ref="CY6:DG6" si="11">IF(CY7="",NA(),CY7)</f>
        <v>-</v>
      </c>
      <c r="CZ6" s="21">
        <f t="shared" si="11"/>
        <v>73.66</v>
      </c>
      <c r="DA6" s="21">
        <f t="shared" si="11"/>
        <v>79.510000000000005</v>
      </c>
      <c r="DB6" s="21">
        <f t="shared" si="11"/>
        <v>76.42</v>
      </c>
      <c r="DC6" s="21" t="str">
        <f t="shared" si="11"/>
        <v>-</v>
      </c>
      <c r="DD6" s="21" t="str">
        <f t="shared" si="11"/>
        <v>-</v>
      </c>
      <c r="DE6" s="21">
        <f t="shared" si="11"/>
        <v>83.75</v>
      </c>
      <c r="DF6" s="21">
        <f t="shared" si="11"/>
        <v>84.19</v>
      </c>
      <c r="DG6" s="21">
        <f t="shared" si="11"/>
        <v>84.34</v>
      </c>
      <c r="DH6" s="20" t="str">
        <f>IF(DH7="","",IF(DH7="-","【-】","【"&amp;SUBSTITUTE(TEXT(DH7,"#,##0.00"),"-","△")&amp;"】"))</f>
        <v>【85.24】</v>
      </c>
      <c r="DI6" s="21" t="str">
        <f>IF(DI7="",NA(),DI7)</f>
        <v>-</v>
      </c>
      <c r="DJ6" s="21" t="str">
        <f t="shared" ref="DJ6:DR6" si="12">IF(DJ7="",NA(),DJ7)</f>
        <v>-</v>
      </c>
      <c r="DK6" s="21">
        <f t="shared" si="12"/>
        <v>4.8600000000000003</v>
      </c>
      <c r="DL6" s="21">
        <f t="shared" si="12"/>
        <v>7.9</v>
      </c>
      <c r="DM6" s="21">
        <f t="shared" si="12"/>
        <v>11.19</v>
      </c>
      <c r="DN6" s="21" t="str">
        <f t="shared" si="12"/>
        <v>-</v>
      </c>
      <c r="DO6" s="21" t="str">
        <f t="shared" si="12"/>
        <v>-</v>
      </c>
      <c r="DP6" s="21">
        <f t="shared" si="12"/>
        <v>24.68</v>
      </c>
      <c r="DQ6" s="21">
        <f t="shared" si="12"/>
        <v>21.36</v>
      </c>
      <c r="DR6" s="21">
        <f t="shared" si="12"/>
        <v>22.79</v>
      </c>
      <c r="DS6" s="20" t="str">
        <f>IF(DS7="","",IF(DS7="-","【-】","【"&amp;SUBSTITUTE(TEXT(DS7,"#,##0.00"),"-","△")&amp;"】"))</f>
        <v>【25.87】</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8.6199999999999992</v>
      </c>
      <c r="EB6" s="21">
        <f t="shared" si="13"/>
        <v>0.01</v>
      </c>
      <c r="EC6" s="21">
        <f t="shared" si="13"/>
        <v>0.01</v>
      </c>
      <c r="ED6" s="20" t="str">
        <f>IF(ED7="","",IF(ED7="-","【-】","【"&amp;SUBSTITUTE(TEXT(ED7,"#,##0.00"),"-","△")&amp;"】"))</f>
        <v>【0.01】</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0.36</v>
      </c>
      <c r="EM6" s="21">
        <f t="shared" si="14"/>
        <v>0.39</v>
      </c>
      <c r="EN6" s="21">
        <f t="shared" si="14"/>
        <v>0.1</v>
      </c>
      <c r="EO6" s="20" t="str">
        <f>IF(EO7="","",IF(EO7="-","【-】","【"&amp;SUBSTITUTE(TEXT(EO7,"#,##0.00"),"-","△")&amp;"】"))</f>
        <v>【0.15】</v>
      </c>
    </row>
    <row r="7" spans="1:148" s="22" customFormat="1" x14ac:dyDescent="0.15">
      <c r="A7" s="14"/>
      <c r="B7" s="23">
        <v>2021</v>
      </c>
      <c r="C7" s="23">
        <v>462187</v>
      </c>
      <c r="D7" s="23">
        <v>46</v>
      </c>
      <c r="E7" s="23">
        <v>17</v>
      </c>
      <c r="F7" s="23">
        <v>4</v>
      </c>
      <c r="G7" s="23">
        <v>0</v>
      </c>
      <c r="H7" s="23" t="s">
        <v>96</v>
      </c>
      <c r="I7" s="23" t="s">
        <v>97</v>
      </c>
      <c r="J7" s="23" t="s">
        <v>98</v>
      </c>
      <c r="K7" s="23" t="s">
        <v>99</v>
      </c>
      <c r="L7" s="23" t="s">
        <v>100</v>
      </c>
      <c r="M7" s="23" t="s">
        <v>101</v>
      </c>
      <c r="N7" s="24" t="s">
        <v>102</v>
      </c>
      <c r="O7" s="24">
        <v>77.459999999999994</v>
      </c>
      <c r="P7" s="24">
        <v>1.33</v>
      </c>
      <c r="Q7" s="24">
        <v>97.29</v>
      </c>
      <c r="R7" s="24">
        <v>1595</v>
      </c>
      <c r="S7" s="24">
        <v>124826</v>
      </c>
      <c r="T7" s="24">
        <v>603.16999999999996</v>
      </c>
      <c r="U7" s="24">
        <v>206.95</v>
      </c>
      <c r="V7" s="24">
        <v>1658</v>
      </c>
      <c r="W7" s="24">
        <v>1.25</v>
      </c>
      <c r="X7" s="24">
        <v>1326.4</v>
      </c>
      <c r="Y7" s="24" t="s">
        <v>102</v>
      </c>
      <c r="Z7" s="24" t="s">
        <v>102</v>
      </c>
      <c r="AA7" s="24">
        <v>117.93</v>
      </c>
      <c r="AB7" s="24">
        <v>110.85</v>
      </c>
      <c r="AC7" s="24">
        <v>130.88999999999999</v>
      </c>
      <c r="AD7" s="24" t="s">
        <v>102</v>
      </c>
      <c r="AE7" s="24" t="s">
        <v>102</v>
      </c>
      <c r="AF7" s="24">
        <v>102.73</v>
      </c>
      <c r="AG7" s="24">
        <v>105.78</v>
      </c>
      <c r="AH7" s="24">
        <v>106.09</v>
      </c>
      <c r="AI7" s="24">
        <v>105.35</v>
      </c>
      <c r="AJ7" s="24" t="s">
        <v>102</v>
      </c>
      <c r="AK7" s="24" t="s">
        <v>102</v>
      </c>
      <c r="AL7" s="24">
        <v>0</v>
      </c>
      <c r="AM7" s="24">
        <v>0</v>
      </c>
      <c r="AN7" s="24">
        <v>0</v>
      </c>
      <c r="AO7" s="24" t="s">
        <v>102</v>
      </c>
      <c r="AP7" s="24" t="s">
        <v>102</v>
      </c>
      <c r="AQ7" s="24">
        <v>94.97</v>
      </c>
      <c r="AR7" s="24">
        <v>63.96</v>
      </c>
      <c r="AS7" s="24">
        <v>69.42</v>
      </c>
      <c r="AT7" s="24">
        <v>63.89</v>
      </c>
      <c r="AU7" s="24" t="s">
        <v>102</v>
      </c>
      <c r="AV7" s="24" t="s">
        <v>102</v>
      </c>
      <c r="AW7" s="24">
        <v>76.02</v>
      </c>
      <c r="AX7" s="24">
        <v>78.17</v>
      </c>
      <c r="AY7" s="24">
        <v>89.47</v>
      </c>
      <c r="AZ7" s="24" t="s">
        <v>102</v>
      </c>
      <c r="BA7" s="24" t="s">
        <v>102</v>
      </c>
      <c r="BB7" s="24">
        <v>47.72</v>
      </c>
      <c r="BC7" s="24">
        <v>44.24</v>
      </c>
      <c r="BD7" s="24">
        <v>43.07</v>
      </c>
      <c r="BE7" s="24">
        <v>44.07</v>
      </c>
      <c r="BF7" s="24" t="s">
        <v>102</v>
      </c>
      <c r="BG7" s="24" t="s">
        <v>102</v>
      </c>
      <c r="BH7" s="24">
        <v>2603.41</v>
      </c>
      <c r="BI7" s="24">
        <v>2189.59</v>
      </c>
      <c r="BJ7" s="24">
        <v>1069.8900000000001</v>
      </c>
      <c r="BK7" s="24" t="s">
        <v>102</v>
      </c>
      <c r="BL7" s="24" t="s">
        <v>102</v>
      </c>
      <c r="BM7" s="24">
        <v>1206.79</v>
      </c>
      <c r="BN7" s="24">
        <v>1258.43</v>
      </c>
      <c r="BO7" s="24">
        <v>1163.75</v>
      </c>
      <c r="BP7" s="24">
        <v>1201.79</v>
      </c>
      <c r="BQ7" s="24" t="s">
        <v>102</v>
      </c>
      <c r="BR7" s="24" t="s">
        <v>102</v>
      </c>
      <c r="BS7" s="24">
        <v>47.09</v>
      </c>
      <c r="BT7" s="24">
        <v>30.03</v>
      </c>
      <c r="BU7" s="24">
        <v>56.53</v>
      </c>
      <c r="BV7" s="24" t="s">
        <v>102</v>
      </c>
      <c r="BW7" s="24" t="s">
        <v>102</v>
      </c>
      <c r="BX7" s="24">
        <v>71.84</v>
      </c>
      <c r="BY7" s="24">
        <v>73.36</v>
      </c>
      <c r="BZ7" s="24">
        <v>72.599999999999994</v>
      </c>
      <c r="CA7" s="24">
        <v>75.31</v>
      </c>
      <c r="CB7" s="24" t="s">
        <v>102</v>
      </c>
      <c r="CC7" s="24" t="s">
        <v>102</v>
      </c>
      <c r="CD7" s="24">
        <v>205.5</v>
      </c>
      <c r="CE7" s="24">
        <v>321.07</v>
      </c>
      <c r="CF7" s="24">
        <v>171.41</v>
      </c>
      <c r="CG7" s="24" t="s">
        <v>102</v>
      </c>
      <c r="CH7" s="24" t="s">
        <v>102</v>
      </c>
      <c r="CI7" s="24">
        <v>228.47</v>
      </c>
      <c r="CJ7" s="24">
        <v>224.88</v>
      </c>
      <c r="CK7" s="24">
        <v>228.64</v>
      </c>
      <c r="CL7" s="24">
        <v>216.39</v>
      </c>
      <c r="CM7" s="24" t="s">
        <v>102</v>
      </c>
      <c r="CN7" s="24" t="s">
        <v>102</v>
      </c>
      <c r="CO7" s="24">
        <v>29.17</v>
      </c>
      <c r="CP7" s="24">
        <v>29.13</v>
      </c>
      <c r="CQ7" s="24">
        <v>29.17</v>
      </c>
      <c r="CR7" s="24" t="s">
        <v>102</v>
      </c>
      <c r="CS7" s="24" t="s">
        <v>102</v>
      </c>
      <c r="CT7" s="24">
        <v>42.47</v>
      </c>
      <c r="CU7" s="24">
        <v>42.4</v>
      </c>
      <c r="CV7" s="24">
        <v>42.28</v>
      </c>
      <c r="CW7" s="24">
        <v>42.57</v>
      </c>
      <c r="CX7" s="24" t="s">
        <v>102</v>
      </c>
      <c r="CY7" s="24" t="s">
        <v>102</v>
      </c>
      <c r="CZ7" s="24">
        <v>73.66</v>
      </c>
      <c r="DA7" s="24">
        <v>79.510000000000005</v>
      </c>
      <c r="DB7" s="24">
        <v>76.42</v>
      </c>
      <c r="DC7" s="24" t="s">
        <v>102</v>
      </c>
      <c r="DD7" s="24" t="s">
        <v>102</v>
      </c>
      <c r="DE7" s="24">
        <v>83.75</v>
      </c>
      <c r="DF7" s="24">
        <v>84.19</v>
      </c>
      <c r="DG7" s="24">
        <v>84.34</v>
      </c>
      <c r="DH7" s="24">
        <v>85.24</v>
      </c>
      <c r="DI7" s="24" t="s">
        <v>102</v>
      </c>
      <c r="DJ7" s="24" t="s">
        <v>102</v>
      </c>
      <c r="DK7" s="24">
        <v>4.8600000000000003</v>
      </c>
      <c r="DL7" s="24">
        <v>7.9</v>
      </c>
      <c r="DM7" s="24">
        <v>11.19</v>
      </c>
      <c r="DN7" s="24" t="s">
        <v>102</v>
      </c>
      <c r="DO7" s="24" t="s">
        <v>102</v>
      </c>
      <c r="DP7" s="24">
        <v>24.68</v>
      </c>
      <c r="DQ7" s="24">
        <v>21.36</v>
      </c>
      <c r="DR7" s="24">
        <v>22.79</v>
      </c>
      <c r="DS7" s="24">
        <v>25.87</v>
      </c>
      <c r="DT7" s="24" t="s">
        <v>102</v>
      </c>
      <c r="DU7" s="24" t="s">
        <v>102</v>
      </c>
      <c r="DV7" s="24">
        <v>0</v>
      </c>
      <c r="DW7" s="24">
        <v>0</v>
      </c>
      <c r="DX7" s="24">
        <v>0</v>
      </c>
      <c r="DY7" s="24" t="s">
        <v>102</v>
      </c>
      <c r="DZ7" s="24" t="s">
        <v>102</v>
      </c>
      <c r="EA7" s="24">
        <v>8.6199999999999992</v>
      </c>
      <c r="EB7" s="24">
        <v>0.01</v>
      </c>
      <c r="EC7" s="24">
        <v>0.01</v>
      </c>
      <c r="ED7" s="24">
        <v>0.01</v>
      </c>
      <c r="EE7" s="24" t="s">
        <v>102</v>
      </c>
      <c r="EF7" s="24" t="s">
        <v>102</v>
      </c>
      <c r="EG7" s="24">
        <v>0</v>
      </c>
      <c r="EH7" s="24">
        <v>0</v>
      </c>
      <c r="EI7" s="24">
        <v>0</v>
      </c>
      <c r="EJ7" s="24" t="s">
        <v>102</v>
      </c>
      <c r="EK7" s="24" t="s">
        <v>102</v>
      </c>
      <c r="EL7" s="24">
        <v>0.36</v>
      </c>
      <c r="EM7" s="24">
        <v>0.39</v>
      </c>
      <c r="EN7" s="24">
        <v>0.1</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2022-12-01T01:31:47Z</dcterms:created>
  <dcterms:modified xsi:type="dcterms:W3CDTF">2023-02-08T04:37:31Z</dcterms:modified>
  <cp:category/>
</cp:coreProperties>
</file>