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霧島市上下水道部\Desktop\46_【118期限】公営企業に係る経営比較分析表（令和２年度決算）の分析等について（依頼）\【1月23日（月）〆】公営企業に係る経営比較分析表（令和３年度決算）の分析等について\水道\"/>
    </mc:Choice>
  </mc:AlternateContent>
  <xr:revisionPtr revIDLastSave="0" documentId="13_ncr:1_{CD4B1497-3126-476E-A295-880138B461BB}" xr6:coauthVersionLast="46" xr6:coauthVersionMax="46" xr10:uidLastSave="{00000000-0000-0000-0000-000000000000}"/>
  <workbookProtection workbookAlgorithmName="SHA-512" workbookHashValue="ioRsMFUX8tqEg1TyhzCdsyT2X9deqIbI5GFNsdTlb1W9ETY24Ov3xCU/2WmsYK3JMHywSfzWm4XDWmqDhBxpQA==" workbookSaltValue="Vz/PvWStC3HxOouvau40kA==" workbookSpinCount="100000" lockStructure="1"/>
  <bookViews>
    <workbookView xWindow="-60" yWindow="-60" windowWidth="2061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BB10" i="4"/>
  <c r="AT10" i="4"/>
  <c r="W10" i="4"/>
  <c r="I10" i="4"/>
  <c r="B10" i="4"/>
  <c r="BB8" i="4"/>
  <c r="AT8" i="4"/>
  <c r="AL8" i="4"/>
  <c r="AD8" i="4"/>
  <c r="W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<sst xmlns="http://schemas.openxmlformats.org/spreadsheetml/2006/main" count="228" uniqueCount="115">
  <si>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</si>
  <si>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</si>
  <si>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</si>
  <si>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</si>
  <si>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</si>
  <si>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</si>
  <si>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</si>
  <si>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</si>
  <si>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</si>
  <si>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</si>
  <si>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</si>
  <si>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</si>
  <si>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</si>
  <si>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</si>
  <si>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</si>
  <si>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</si>
  <si>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</si>
  <si>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</si>
  <si>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</si>
  <si>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</si>
  <si>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</si>
  <si>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</si>
  <si>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</si>
  <si>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</si>
  <si>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</si>
  <si>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</si>
  <si>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</si>
  <si>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</si>
  <si>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</si>
  <si>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</si>
  <si>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</si>
  <si>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</si>
  <si>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</si>
  <si>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</si>
  <si>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</si>
  <si>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</si>
  <si>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</si>
  <si>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</si>
  <si>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</si>
  <si>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</si>
  <si>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</si>
  <si>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</si>
  <si>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</si>
  <si>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</si>
  <si>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</si>
  <si>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</si>
  <si>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</si>
  <si>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</si>
  <si>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</si>
  <si>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</si>
  <si>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</si>
  <si>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</si>
  <si>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</si>
  <si>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</si>
  <si>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</si>
  <si>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</si>
  <si>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</si>
  <si>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</si>
  <si>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</si>
  <si>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</si>
  <si>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</si>
  <si>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</si>
  <si>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</si>
  <si>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</si>
  <si>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</si>
  <si>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</si>
  <si>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</si>
  <si>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</si>
  <si>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</si>
  <si>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</si>
  <si>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</si>
  <si>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</si>
  <si>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</si>
  <si>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</si>
  <si>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</si>
  <si>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</si>
  <si>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</si>
  <si>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</si>
  <si>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</si>
  <si>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</si>
  <si>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</si>
  <si>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</si>
  <si>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</si>
  <si>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</si>
  <si>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</si>
  <si>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</si>
  <si>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</si>
  <si>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</si>
  <si>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</si>
  <si>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</si>
  <si>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</si>
  <si>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</si>
  <si>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</si>
  <si>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</si>
  <si>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</si>
  <si>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</si>
  <si>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</si>
  <si>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</si>
  <si>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</si>
  <si>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</si>
  <si>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</si>
  <si>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</si>
  <si>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</si>
  <si>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</si>
  <si>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</si>
  <si>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</si>
  <si>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</si>
  <si>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</si>
  <si>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</si>
  <si>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</si>
  <si>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</si>
  <si>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</si>
  <si>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①当該値は100％以上となっており、類似団体平均よりも高い水準である。一般会計からの補助金の繰り入れも行っておらず良好な経営状態であるといえる。</t>
    </r>
    <r>
      <rPr>
        <sz val="11"/>
        <color rgb="FFFF0000"/>
        <rFont val="ＭＳ ゴシック"/>
        <family val="3"/>
        <charset val="128"/>
      </rPr>
      <t xml:space="preserve">
</t>
    </r>
    <r>
      <rPr>
        <sz val="11"/>
        <rFont val="ＭＳ ゴシック"/>
        <family val="3"/>
        <charset val="128"/>
      </rPr>
      <t>②累積欠損金は発生しておらず健全である。</t>
    </r>
    <r>
      <rPr>
        <sz val="11"/>
        <color rgb="FFFF0000"/>
        <rFont val="ＭＳ ゴシック"/>
        <family val="3"/>
        <charset val="128"/>
      </rPr>
      <t xml:space="preserve">
</t>
    </r>
    <r>
      <rPr>
        <sz val="11"/>
        <rFont val="ＭＳ ゴシック"/>
        <family val="3"/>
        <charset val="128"/>
      </rPr>
      <t>③当該値は100％以上で類似団体平均より高い水準で推移しており支払い能力に問題はない。流動資産は増加、流動負債は減少傾向にある。</t>
    </r>
    <r>
      <rPr>
        <sz val="11"/>
        <color rgb="FFFF0000"/>
        <rFont val="ＭＳ ゴシック"/>
        <family val="3"/>
        <charset val="128"/>
      </rPr>
      <t xml:space="preserve">
</t>
    </r>
    <r>
      <rPr>
        <sz val="11"/>
        <rFont val="ＭＳ ゴシック"/>
        <family val="3"/>
        <charset val="128"/>
      </rPr>
      <t>④近年、借入を行っていないため起債残高は毎年減少している。そのため当該値も減少しおり、類似団体と比較しても低い水準である。</t>
    </r>
    <r>
      <rPr>
        <sz val="11"/>
        <color rgb="FFFF0000"/>
        <rFont val="ＭＳ ゴシック"/>
        <family val="3"/>
        <charset val="128"/>
      </rPr>
      <t xml:space="preserve">
</t>
    </r>
    <r>
      <rPr>
        <sz val="11"/>
        <rFont val="ＭＳ ゴシック"/>
        <family val="3"/>
        <charset val="128"/>
      </rPr>
      <t>⑤当該値は100％を上回っており、類似団体平均よりも高い水準で推移しているが、給水原価が増加傾向にあるため費用削減に努める。</t>
    </r>
    <r>
      <rPr>
        <sz val="11"/>
        <color rgb="FFFF0000"/>
        <rFont val="ＭＳ ゴシック"/>
        <family val="3"/>
        <charset val="128"/>
      </rPr>
      <t xml:space="preserve">
</t>
    </r>
    <r>
      <rPr>
        <sz val="11"/>
        <rFont val="ＭＳ ゴシック"/>
        <family val="3"/>
        <charset val="128"/>
      </rPr>
      <t>⑥経常費用、年間有収水量ともに増加したが、経常費用の増加幅が高かったので給水原価は昨年より増加した。類似団体や全国平均と比較して低い水準であり良好である。</t>
    </r>
    <r>
      <rPr>
        <sz val="11"/>
        <color rgb="FFFF0000"/>
        <rFont val="ＭＳ ゴシック"/>
        <family val="3"/>
        <charset val="128"/>
      </rPr>
      <t xml:space="preserve">
</t>
    </r>
    <r>
      <rPr>
        <sz val="11"/>
        <rFont val="ＭＳ ゴシック"/>
        <family val="3"/>
        <charset val="128"/>
      </rPr>
      <t>⑦類似団体や全国平均比べて高い水準で良好である。</t>
    </r>
    <r>
      <rPr>
        <sz val="11"/>
        <color rgb="FFFF0000"/>
        <rFont val="ＭＳ ゴシック"/>
        <family val="3"/>
        <charset val="128"/>
      </rPr>
      <t xml:space="preserve">
</t>
    </r>
    <r>
      <rPr>
        <sz val="11"/>
        <rFont val="ＭＳ ゴシック"/>
        <family val="3"/>
        <charset val="128"/>
      </rPr>
      <t>⑧R2年度と比較して有収水量、配水量ともに増加傾向であり配水量が有収水量よりも増加幅が大きいため有収率が減少した。当該値は類似団体や全国平均以下で近年平均以下の数値が続いているため、老朽管からの漏水などに留意し、管の更新をするなどし</t>
    </r>
    <r>
      <rPr>
        <sz val="11"/>
        <color theme="1"/>
        <rFont val="ＭＳ ゴシック"/>
        <family val="3"/>
        <charset val="128"/>
      </rPr>
      <t>て有収率の増加に努める。</t>
    </r>
    <rPh sb="1" eb="3">
      <t>トウガイ</t>
    </rPh>
    <rPh sb="3" eb="4">
      <t>アタイ</t>
    </rPh>
    <rPh sb="9" eb="11">
      <t>イジョウ</t>
    </rPh>
    <rPh sb="18" eb="20">
      <t>ルイジ</t>
    </rPh>
    <rPh sb="20" eb="22">
      <t>ダンタイ</t>
    </rPh>
    <rPh sb="22" eb="24">
      <t>ヘイキン</t>
    </rPh>
    <rPh sb="27" eb="28">
      <t>タカ</t>
    </rPh>
    <rPh sb="29" eb="31">
      <t>スイジュン</t>
    </rPh>
    <rPh sb="35" eb="37">
      <t>イッパン</t>
    </rPh>
    <rPh sb="37" eb="39">
      <t>カイケイ</t>
    </rPh>
    <rPh sb="42" eb="45">
      <t>ホジョキン</t>
    </rPh>
    <rPh sb="46" eb="47">
      <t>ク</t>
    </rPh>
    <rPh sb="48" eb="49">
      <t>イ</t>
    </rPh>
    <rPh sb="51" eb="52">
      <t>オコナ</t>
    </rPh>
    <rPh sb="57" eb="59">
      <t>リョウコウ</t>
    </rPh>
    <rPh sb="60" eb="62">
      <t>ケイエイ</t>
    </rPh>
    <rPh sb="62" eb="64">
      <t>ジョウタイ</t>
    </rPh>
    <rPh sb="74" eb="76">
      <t>ルイセキ</t>
    </rPh>
    <rPh sb="76" eb="78">
      <t>ケッソン</t>
    </rPh>
    <rPh sb="78" eb="79">
      <t>キン</t>
    </rPh>
    <rPh sb="80" eb="82">
      <t>ハッセイ</t>
    </rPh>
    <rPh sb="87" eb="89">
      <t>ケンゼン</t>
    </rPh>
    <rPh sb="106" eb="112">
      <t>ルイジダンタイヘイキン</t>
    </rPh>
    <rPh sb="114" eb="115">
      <t>タカ</t>
    </rPh>
    <rPh sb="116" eb="118">
      <t>スイジュン</t>
    </rPh>
    <rPh sb="119" eb="121">
      <t>スイイ</t>
    </rPh>
    <rPh sb="127" eb="129">
      <t>シハラ</t>
    </rPh>
    <rPh sb="130" eb="132">
      <t>ノウリョク</t>
    </rPh>
    <rPh sb="133" eb="135">
      <t>モンダイ</t>
    </rPh>
    <rPh sb="137" eb="141">
      <t>リュウドウシサン</t>
    </rPh>
    <rPh sb="142" eb="144">
      <t>ゾウカ</t>
    </rPh>
    <rPh sb="145" eb="149">
      <t>リュウドウフサイ</t>
    </rPh>
    <rPh sb="150" eb="152">
      <t>ゲンショウ</t>
    </rPh>
    <rPh sb="152" eb="154">
      <t>ケイコウ</t>
    </rPh>
    <rPh sb="162" eb="164">
      <t>キンネン</t>
    </rPh>
    <rPh sb="165" eb="167">
      <t>カリイレ</t>
    </rPh>
    <rPh sb="168" eb="169">
      <t>オコナ</t>
    </rPh>
    <rPh sb="176" eb="180">
      <t>キサイザンダカ</t>
    </rPh>
    <rPh sb="181" eb="183">
      <t>マイトシ</t>
    </rPh>
    <rPh sb="183" eb="185">
      <t>ゲンショウ</t>
    </rPh>
    <rPh sb="194" eb="196">
      <t>トウガイ</t>
    </rPh>
    <rPh sb="196" eb="197">
      <t>チ</t>
    </rPh>
    <rPh sb="198" eb="200">
      <t>ゲンショウ</t>
    </rPh>
    <rPh sb="204" eb="208">
      <t>ルイジダンタイ</t>
    </rPh>
    <rPh sb="209" eb="211">
      <t>ヒカク</t>
    </rPh>
    <rPh sb="214" eb="215">
      <t>ヒク</t>
    </rPh>
    <rPh sb="216" eb="218">
      <t>スイジュン</t>
    </rPh>
    <rPh sb="231" eb="233">
      <t>ウワマワ</t>
    </rPh>
    <rPh sb="260" eb="264">
      <t>キュウスイゲンカ</t>
    </rPh>
    <rPh sb="265" eb="267">
      <t>ゾウカ</t>
    </rPh>
    <rPh sb="267" eb="269">
      <t>ケイコウ</t>
    </rPh>
    <rPh sb="274" eb="278">
      <t>ヒヨウサクゲン</t>
    </rPh>
    <rPh sb="279" eb="280">
      <t>ツト</t>
    </rPh>
    <rPh sb="287" eb="289">
      <t>ケイジョウ</t>
    </rPh>
    <rPh sb="305" eb="309">
      <t>ケイジョウヒヨウ</t>
    </rPh>
    <rPh sb="310" eb="312">
      <t>ゾウカ</t>
    </rPh>
    <rPh sb="312" eb="313">
      <t>ハバ</t>
    </rPh>
    <rPh sb="314" eb="315">
      <t>タカ</t>
    </rPh>
    <rPh sb="329" eb="331">
      <t>ゾウカ</t>
    </rPh>
    <rPh sb="365" eb="369">
      <t>ルイジダンタイ</t>
    </rPh>
    <rPh sb="370" eb="372">
      <t>ゼンコク</t>
    </rPh>
    <rPh sb="372" eb="374">
      <t>ヘイキン</t>
    </rPh>
    <rPh sb="374" eb="375">
      <t>クラ</t>
    </rPh>
    <rPh sb="377" eb="378">
      <t>タカ</t>
    </rPh>
    <rPh sb="379" eb="381">
      <t>スイジュン</t>
    </rPh>
    <rPh sb="382" eb="384">
      <t>リョウコウ</t>
    </rPh>
    <rPh sb="392" eb="394">
      <t>ネンド</t>
    </rPh>
    <rPh sb="395" eb="397">
      <t>ヒカク</t>
    </rPh>
    <rPh sb="399" eb="401">
      <t>ユウシュウ</t>
    </rPh>
    <rPh sb="401" eb="403">
      <t>スイリョウ</t>
    </rPh>
    <rPh sb="404" eb="407">
      <t>ハイスイリョウ</t>
    </rPh>
    <rPh sb="410" eb="414">
      <t>ゾウカケイコウ</t>
    </rPh>
    <rPh sb="428" eb="430">
      <t>ゾウカ</t>
    </rPh>
    <rPh sb="430" eb="431">
      <t>ハバ</t>
    </rPh>
    <rPh sb="432" eb="433">
      <t>オオ</t>
    </rPh>
    <rPh sb="441" eb="443">
      <t>ゾウカ</t>
    </rPh>
    <rPh sb="446" eb="449">
      <t>トウガイチ</t>
    </rPh>
    <rPh sb="450" eb="454">
      <t>ルイジダンタイ</t>
    </rPh>
    <rPh sb="455" eb="459">
      <t>ゼンコクヘイキン</t>
    </rPh>
    <rPh sb="459" eb="461">
      <t>イカ</t>
    </rPh>
    <rPh sb="462" eb="464">
      <t>キンネン</t>
    </rPh>
    <rPh sb="464" eb="468">
      <t>ヘイキンイカ</t>
    </rPh>
    <rPh sb="469" eb="471">
      <t>スウチ</t>
    </rPh>
    <rPh sb="472" eb="473">
      <t>ツヅ</t>
    </rPh>
    <rPh sb="480" eb="483">
      <t>ロウキュウカン</t>
    </rPh>
    <rPh sb="486" eb="488">
      <t>ロウスイ</t>
    </rPh>
    <rPh sb="491" eb="493">
      <t>リュウイ</t>
    </rPh>
    <rPh sb="495" eb="496">
      <t>カン</t>
    </rPh>
    <rPh sb="497" eb="499">
      <t>コウシン</t>
    </rPh>
    <rPh sb="506" eb="509">
      <t>ユウシュウリツ</t>
    </rPh>
    <rPh sb="510" eb="512">
      <t>ゾウカ</t>
    </rPh>
    <rPh sb="513" eb="514">
      <t>ツト</t>
    </rPh>
    <phoneticPr fontId="4"/>
  </si>
  <si>
    <t xml:space="preserve">①,②は類似団体や全国平均よりも高い水準で推移しており、法定耐用年数に近い資産が多く、管路の老朽化が進行している。③について管路の更新率が低いことから、管路の更新投資を増やす必要がある。
</t>
    <rPh sb="4" eb="6">
      <t>ルイジ</t>
    </rPh>
    <rPh sb="6" eb="8">
      <t>ダンタイ</t>
    </rPh>
    <rPh sb="9" eb="13">
      <t>ゼンコクヘイキン</t>
    </rPh>
    <rPh sb="16" eb="17">
      <t>タカ</t>
    </rPh>
    <rPh sb="18" eb="20">
      <t>スイジュン</t>
    </rPh>
    <rPh sb="21" eb="23">
      <t>スイイ</t>
    </rPh>
    <rPh sb="28" eb="34">
      <t>ホウテイタイヨウネンスウ</t>
    </rPh>
    <rPh sb="35" eb="36">
      <t>チカ</t>
    </rPh>
    <rPh sb="37" eb="39">
      <t>シサン</t>
    </rPh>
    <rPh sb="40" eb="41">
      <t>オオ</t>
    </rPh>
    <rPh sb="43" eb="45">
      <t>カンロ</t>
    </rPh>
    <rPh sb="46" eb="49">
      <t>ロウキュウカ</t>
    </rPh>
    <rPh sb="50" eb="52">
      <t>シンコウ</t>
    </rPh>
    <rPh sb="62" eb="64">
      <t>カンロ</t>
    </rPh>
    <rPh sb="65" eb="68">
      <t>コウシンリツ</t>
    </rPh>
    <rPh sb="69" eb="70">
      <t>ヒク</t>
    </rPh>
    <rPh sb="76" eb="78">
      <t>カンロ</t>
    </rPh>
    <rPh sb="79" eb="83">
      <t>コウシントウシ</t>
    </rPh>
    <rPh sb="84" eb="85">
      <t>フ</t>
    </rPh>
    <rPh sb="87" eb="89">
      <t>ヒツヨウ</t>
    </rPh>
    <phoneticPr fontId="4"/>
  </si>
  <si>
    <t>　本事業は多くの項目で良好な水準であり、経営状態は安定しているといえる。しかし、有収率が類似団体や全国平均より低い状況であり、老朽管からの漏水対策など改善が必要である。有形固定資産減価償却率や管路の経年化率、更新化率を見ても老朽化が著しく、更新は行っているものの既存の施設の老朽化に追いつかない状況である。計画的な更新投資が必要である。</t>
    <rPh sb="1" eb="4">
      <t>ホンジギョウ</t>
    </rPh>
    <rPh sb="5" eb="6">
      <t>オオ</t>
    </rPh>
    <rPh sb="8" eb="10">
      <t>コウモク</t>
    </rPh>
    <rPh sb="11" eb="13">
      <t>リョウコウ</t>
    </rPh>
    <rPh sb="14" eb="16">
      <t>スイジュン</t>
    </rPh>
    <rPh sb="20" eb="24">
      <t>ケイエイジョウタイ</t>
    </rPh>
    <rPh sb="25" eb="27">
      <t>アンテイ</t>
    </rPh>
    <rPh sb="40" eb="43">
      <t>ユウシュウリツ</t>
    </rPh>
    <rPh sb="44" eb="48">
      <t>ルイジダンタイ</t>
    </rPh>
    <rPh sb="49" eb="53">
      <t>ゼンコクヘイキン</t>
    </rPh>
    <rPh sb="55" eb="56">
      <t>ヒク</t>
    </rPh>
    <rPh sb="57" eb="59">
      <t>ジョウキョウ</t>
    </rPh>
    <rPh sb="84" eb="90">
      <t>ユウケイコテイシサン</t>
    </rPh>
    <rPh sb="90" eb="95">
      <t>ゲンカショウキャクリツ</t>
    </rPh>
    <rPh sb="96" eb="98">
      <t>カンロ</t>
    </rPh>
    <rPh sb="99" eb="103">
      <t>ケイネンカリツ</t>
    </rPh>
    <rPh sb="104" eb="108">
      <t>コウシンカリツ</t>
    </rPh>
    <rPh sb="109" eb="110">
      <t>ミ</t>
    </rPh>
    <rPh sb="112" eb="115">
      <t>ロウキュウカ</t>
    </rPh>
    <rPh sb="116" eb="117">
      <t>イチジル</t>
    </rPh>
    <rPh sb="120" eb="122">
      <t>コウシン</t>
    </rPh>
    <rPh sb="123" eb="124">
      <t>オコナ</t>
    </rPh>
    <rPh sb="131" eb="133">
      <t>キゾン</t>
    </rPh>
    <rPh sb="134" eb="136">
      <t>シセツ</t>
    </rPh>
    <rPh sb="137" eb="140">
      <t>ロウキュウカ</t>
    </rPh>
    <rPh sb="141" eb="142">
      <t>オ</t>
    </rPh>
    <rPh sb="147" eb="149">
      <t>ジョウキョウ</t>
    </rPh>
    <rPh sb="153" eb="156">
      <t>ケイカクテキ</t>
    </rPh>
    <rPh sb="157" eb="161">
      <t>コウシントウシ</t>
    </rPh>
    <rPh sb="162" eb="16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</si>
</sst>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1.04</c:v>
                </c:pt>
                <c:pt idx="1">
                  <c:v>0.64</c:v>
                </c:pt>
                <c:pt idx="2">
                  <c:v>0.65</c:v>
                </c:pt>
                <c:pt idx="3">
                  <c:v>0.4</c:v>
                </c:pt>
                <c:pt idx="4">
                  <c:v>0.35</c:v>
                </c:pt>
              </c:numCache>
            </c:numRef>
          </c:val>
          <c:extLst>
            <c:ext xmlns:c16="http://schemas.microsoft.com/office/drawing/2014/chart" uri="{C3380CC4-5D6E-409C-BE32-E72D297353CC}">
              <c16:uniqueId val="{00000000-581B-476C-B3F5-D2A16464F2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581B-476C-B3F5-D2A16464F2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76.540000000000006</c:v>
                </c:pt>
                <c:pt idx="1">
                  <c:v>77.61</c:v>
                </c:pt>
                <c:pt idx="2">
                  <c:v>75.45</c:v>
                </c:pt>
                <c:pt idx="3">
                  <c:v>77.41</c:v>
                </c:pt>
                <c:pt idx="4">
                  <c:v>78.64</c:v>
                </c:pt>
              </c:numCache>
            </c:numRef>
          </c:val>
          <c:extLst>
            <c:ext xmlns:c16="http://schemas.microsoft.com/office/drawing/2014/chart" uri="{C3380CC4-5D6E-409C-BE32-E72D297353CC}">
              <c16:uniqueId val="{00000000-1A42-4F7D-AF07-7A6913146E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1A42-4F7D-AF07-7A6913146E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87.32</c:v>
                </c:pt>
                <c:pt idx="1">
                  <c:v>86.73</c:v>
                </c:pt>
                <c:pt idx="2">
                  <c:v>87.61</c:v>
                </c:pt>
                <c:pt idx="3">
                  <c:v>88.27</c:v>
                </c:pt>
                <c:pt idx="4">
                  <c:v>87.87</c:v>
                </c:pt>
              </c:numCache>
            </c:numRef>
          </c:val>
          <c:extLst>
            <c:ext xmlns:c16="http://schemas.microsoft.com/office/drawing/2014/chart" uri="{C3380CC4-5D6E-409C-BE32-E72D297353CC}">
              <c16:uniqueId val="{00000000-EEF9-4636-92C9-5530D7F66D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EEF9-4636-92C9-5530D7F66D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133.09</c:v>
                </c:pt>
                <c:pt idx="1">
                  <c:v>136.22999999999999</c:v>
                </c:pt>
                <c:pt idx="2">
                  <c:v>131.62</c:v>
                </c:pt>
                <c:pt idx="3">
                  <c:v>131.96</c:v>
                </c:pt>
                <c:pt idx="4">
                  <c:v>132.6</c:v>
                </c:pt>
              </c:numCache>
            </c:numRef>
          </c:val>
          <c:extLst>
            <c:ext xmlns:c16="http://schemas.microsoft.com/office/drawing/2014/chart" uri="{C3380CC4-5D6E-409C-BE32-E72D297353CC}">
              <c16:uniqueId val="{00000000-6D8A-4FFC-A73D-6D8DE13A0E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6D8A-4FFC-A73D-6D8DE13A0E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49.91</c:v>
                </c:pt>
                <c:pt idx="1">
                  <c:v>51.01</c:v>
                </c:pt>
                <c:pt idx="2">
                  <c:v>52.17</c:v>
                </c:pt>
                <c:pt idx="3">
                  <c:v>53.11</c:v>
                </c:pt>
                <c:pt idx="4">
                  <c:v>54.13</c:v>
                </c:pt>
              </c:numCache>
            </c:numRef>
          </c:val>
          <c:extLst>
            <c:ext xmlns:c16="http://schemas.microsoft.com/office/drawing/2014/chart" uri="{C3380CC4-5D6E-409C-BE32-E72D297353CC}">
              <c16:uniqueId val="{00000000-8545-4163-9171-65B2011C20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8545-4163-9171-65B2011C20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12.09</c:v>
                </c:pt>
                <c:pt idx="1">
                  <c:v>15.75</c:v>
                </c:pt>
                <c:pt idx="2">
                  <c:v>18.940000000000001</c:v>
                </c:pt>
                <c:pt idx="3">
                  <c:v>21.78</c:v>
                </c:pt>
                <c:pt idx="4">
                  <c:v>23.14</c:v>
                </c:pt>
              </c:numCache>
            </c:numRef>
          </c:val>
          <c:extLst>
            <c:ext xmlns:c16="http://schemas.microsoft.com/office/drawing/2014/chart" uri="{C3380CC4-5D6E-409C-BE32-E72D297353CC}">
              <c16:uniqueId val="{00000000-CAF2-4ACB-ADE5-AF7809DAF28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CAF2-4ACB-ADE5-AF7809DAF28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6E-4E26-B1D2-BA1AAA10D9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B46E-4E26-B1D2-BA1AAA10D9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579.6</c:v>
                </c:pt>
                <c:pt idx="1">
                  <c:v>935.16</c:v>
                </c:pt>
                <c:pt idx="2">
                  <c:v>1056.82</c:v>
                </c:pt>
                <c:pt idx="3">
                  <c:v>1033.67</c:v>
                </c:pt>
                <c:pt idx="4">
                  <c:v>1356.59</c:v>
                </c:pt>
              </c:numCache>
            </c:numRef>
          </c:val>
          <c:extLst>
            <c:ext xmlns:c16="http://schemas.microsoft.com/office/drawing/2014/chart" uri="{C3380CC4-5D6E-409C-BE32-E72D297353CC}">
              <c16:uniqueId val="{00000000-3DDD-4E7A-A68B-D6D156E9D55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3DDD-4E7A-A68B-D6D156E9D55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97.36</c:v>
                </c:pt>
                <c:pt idx="1">
                  <c:v>82.87</c:v>
                </c:pt>
                <c:pt idx="2">
                  <c:v>74.17</c:v>
                </c:pt>
                <c:pt idx="3">
                  <c:v>63.84</c:v>
                </c:pt>
                <c:pt idx="4">
                  <c:v>53.77</c:v>
                </c:pt>
              </c:numCache>
            </c:numRef>
          </c:val>
          <c:extLst>
            <c:ext xmlns:c16="http://schemas.microsoft.com/office/drawing/2014/chart" uri="{C3380CC4-5D6E-409C-BE32-E72D297353CC}">
              <c16:uniqueId val="{00000000-9858-4D1A-83D2-2B16481753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9858-4D1A-83D2-2B16481753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124.82</c:v>
                </c:pt>
                <c:pt idx="1">
                  <c:v>128.69</c:v>
                </c:pt>
                <c:pt idx="2">
                  <c:v>124.37</c:v>
                </c:pt>
                <c:pt idx="3">
                  <c:v>125.16</c:v>
                </c:pt>
                <c:pt idx="4">
                  <c:v>124.43</c:v>
                </c:pt>
              </c:numCache>
            </c:numRef>
          </c:val>
          <c:extLst>
            <c:ext xmlns:c16="http://schemas.microsoft.com/office/drawing/2014/chart" uri="{C3380CC4-5D6E-409C-BE32-E72D297353CC}">
              <c16:uniqueId val="{00000000-33AC-430B-8A5D-7DA68AF995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33AC-430B-8A5D-7DA68AF995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105.6</c:v>
                </c:pt>
                <c:pt idx="1">
                  <c:v>102.47</c:v>
                </c:pt>
                <c:pt idx="2">
                  <c:v>106.52</c:v>
                </c:pt>
                <c:pt idx="3">
                  <c:v>105.67</c:v>
                </c:pt>
                <c:pt idx="4">
                  <c:v>106.4</c:v>
                </c:pt>
              </c:numCache>
            </c:numRef>
          </c:val>
          <c:extLst>
            <c:ext xmlns:c16="http://schemas.microsoft.com/office/drawing/2014/chart" uri="{C3380CC4-5D6E-409C-BE32-E72D297353CC}">
              <c16:uniqueId val="{00000000-8C71-48FC-B1C7-784E9F712B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8C71-48FC-B1C7-784E9F712B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霧島市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A3</v>
      </c>
      <c r="X8" s="76"/>
      <c r="Y8" s="76"/>
      <c r="Z8" s="76"/>
      <c r="AA8" s="76"/>
      <c r="AB8" s="76"/>
      <c r="AC8" s="76"/>
      <c r="AD8" s="76" t="str">
        <f>データ!$M$6</f>
        <v>非設置</v>
      </c>
      <c r="AE8" s="76"/>
      <c r="AF8" s="76"/>
      <c r="AG8" s="76"/>
      <c r="AH8" s="76"/>
      <c r="AI8" s="76"/>
      <c r="AJ8" s="76"/>
      <c r="AK8" s="2"/>
      <c r="AL8" s="59">
        <f>データ!$R$6</f>
        <v>124826</v>
      </c>
      <c r="AM8" s="59"/>
      <c r="AN8" s="59"/>
      <c r="AO8" s="59"/>
      <c r="AP8" s="59"/>
      <c r="AQ8" s="59"/>
      <c r="AR8" s="59"/>
      <c r="AS8" s="59"/>
      <c r="AT8" s="56">
        <f>データ!$S$6</f>
        <v>603.16999999999996</v>
      </c>
      <c r="AU8" s="57"/>
      <c r="AV8" s="57"/>
      <c r="AW8" s="57"/>
      <c r="AX8" s="57"/>
      <c r="AY8" s="57"/>
      <c r="AZ8" s="57"/>
      <c r="BA8" s="57"/>
      <c r="BB8" s="46">
        <f>データ!$T$6</f>
        <v>206.95</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94.67</v>
      </c>
      <c r="J10" s="57"/>
      <c r="K10" s="57"/>
      <c r="L10" s="57"/>
      <c r="M10" s="57"/>
      <c r="N10" s="57"/>
      <c r="O10" s="58"/>
      <c r="P10" s="46">
        <f>データ!$P$6</f>
        <v>97.19</v>
      </c>
      <c r="Q10" s="46"/>
      <c r="R10" s="46"/>
      <c r="S10" s="46"/>
      <c r="T10" s="46"/>
      <c r="U10" s="46"/>
      <c r="V10" s="46"/>
      <c r="W10" s="59">
        <f>データ!$Q$6</f>
        <v>2629</v>
      </c>
      <c r="X10" s="59"/>
      <c r="Y10" s="59"/>
      <c r="Z10" s="59"/>
      <c r="AA10" s="59"/>
      <c r="AB10" s="59"/>
      <c r="AC10" s="59"/>
      <c r="AD10" s="2"/>
      <c r="AE10" s="2"/>
      <c r="AF10" s="2"/>
      <c r="AG10" s="2"/>
      <c r="AH10" s="2"/>
      <c r="AI10" s="2"/>
      <c r="AJ10" s="2"/>
      <c r="AK10" s="2"/>
      <c r="AL10" s="59">
        <f>データ!$U$6</f>
        <v>120845</v>
      </c>
      <c r="AM10" s="59"/>
      <c r="AN10" s="59"/>
      <c r="AO10" s="59"/>
      <c r="AP10" s="59"/>
      <c r="AQ10" s="59"/>
      <c r="AR10" s="59"/>
      <c r="AS10" s="59"/>
      <c r="AT10" s="56">
        <f>データ!$V$6</f>
        <v>179.22</v>
      </c>
      <c r="AU10" s="57"/>
      <c r="AV10" s="57"/>
      <c r="AW10" s="57"/>
      <c r="AX10" s="57"/>
      <c r="AY10" s="57"/>
      <c r="AZ10" s="57"/>
      <c r="BA10" s="57"/>
      <c r="BB10" s="46">
        <f>データ!$W$6</f>
        <v>674.28</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tcuUMkXX6DoKAY3zH0FFxmPAIbO25SjGpiG0rpDpxxCWP/t6IpyM/mUsqZcEU4njHJUVvC2B+nQFgdTH9KeuRA==" saltValue="AyE4y2JECU+c8Q18rcU9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462187</v>
      </c>
      <c r="D6" s="20">
        <f t="shared" si="3"/>
        <v>46</v>
      </c>
      <c r="E6" s="20">
        <f t="shared" si="3"/>
        <v>1</v>
      </c>
      <c r="F6" s="20">
        <f t="shared" si="3"/>
        <v>0</v>
      </c>
      <c r="G6" s="20">
        <f t="shared" si="3"/>
        <v>1</v>
      </c>
      <c r="H6" s="20" t="str">
        <f t="shared" si="3"/>
        <v>鹿児島県　霧島市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94.67</v>
      </c>
      <c r="P6" s="21">
        <f t="shared" si="3"/>
        <v>97.19</v>
      </c>
      <c r="Q6" s="21">
        <f t="shared" si="3"/>
        <v>2629</v>
      </c>
      <c r="R6" s="21">
        <f t="shared" si="3"/>
        <v>124826</v>
      </c>
      <c r="S6" s="21">
        <f t="shared" si="3"/>
        <v>603.16999999999996</v>
      </c>
      <c r="T6" s="21">
        <f t="shared" si="3"/>
        <v>206.95</v>
      </c>
      <c r="U6" s="21">
        <f t="shared" si="3"/>
        <v>120845</v>
      </c>
      <c r="V6" s="21">
        <f t="shared" si="3"/>
        <v>179.22</v>
      </c>
      <c r="W6" s="21">
        <f t="shared" si="3"/>
        <v>674.28</v>
      </c>
      <c r="X6" s="22">
        <f>IF(X7="",NA(),X7)</f>
        <v>133.09</v>
      </c>
      <c r="Y6" s="22">
        <f t="shared" ref="Y6:AG6" si="4">IF(Y7="",NA(),Y7)</f>
        <v>136.22999999999999</v>
      </c>
      <c r="Z6" s="22">
        <f t="shared" si="4"/>
        <v>131.62</v>
      </c>
      <c r="AA6" s="22">
        <f t="shared" si="4"/>
        <v>131.96</v>
      </c>
      <c r="AB6" s="22">
        <f t="shared" si="4"/>
        <v>132.6</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579.6</v>
      </c>
      <c r="AU6" s="22">
        <f t="shared" ref="AU6:BC6" si="6">IF(AU7="",NA(),AU7)</f>
        <v>935.16</v>
      </c>
      <c r="AV6" s="22">
        <f t="shared" si="6"/>
        <v>1056.82</v>
      </c>
      <c r="AW6" s="22">
        <f t="shared" si="6"/>
        <v>1033.67</v>
      </c>
      <c r="AX6" s="22">
        <f t="shared" si="6"/>
        <v>1356.59</v>
      </c>
      <c r="AY6" s="22">
        <f t="shared" si="6"/>
        <v>337.49</v>
      </c>
      <c r="AZ6" s="22">
        <f t="shared" si="6"/>
        <v>335.6</v>
      </c>
      <c r="BA6" s="22">
        <f t="shared" si="6"/>
        <v>358.91</v>
      </c>
      <c r="BB6" s="22">
        <f t="shared" si="6"/>
        <v>360.96</v>
      </c>
      <c r="BC6" s="22">
        <f t="shared" si="6"/>
        <v>351.29</v>
      </c>
      <c r="BD6" s="21" t="str">
        <f>IF(BD7="","",IF(BD7="-","【-】","【"&amp;SUBSTITUTE(TEXT(BD7,"#,##0.00"),"-","△")&amp;"】"))</f>
        <v>【261.51】</v>
      </c>
      <c r="BE6" s="22">
        <f>IF(BE7="",NA(),BE7)</f>
        <v>97.36</v>
      </c>
      <c r="BF6" s="22">
        <f t="shared" ref="BF6:BN6" si="7">IF(BF7="",NA(),BF7)</f>
        <v>82.87</v>
      </c>
      <c r="BG6" s="22">
        <f t="shared" si="7"/>
        <v>74.17</v>
      </c>
      <c r="BH6" s="22">
        <f t="shared" si="7"/>
        <v>63.84</v>
      </c>
      <c r="BI6" s="22">
        <f t="shared" si="7"/>
        <v>53.77</v>
      </c>
      <c r="BJ6" s="22">
        <f t="shared" si="7"/>
        <v>265.92</v>
      </c>
      <c r="BK6" s="22">
        <f t="shared" si="7"/>
        <v>258.26</v>
      </c>
      <c r="BL6" s="22">
        <f t="shared" si="7"/>
        <v>247.27</v>
      </c>
      <c r="BM6" s="22">
        <f t="shared" si="7"/>
        <v>239.18</v>
      </c>
      <c r="BN6" s="22">
        <f t="shared" si="7"/>
        <v>236.29</v>
      </c>
      <c r="BO6" s="21" t="str">
        <f>IF(BO7="","",IF(BO7="-","【-】","【"&amp;SUBSTITUTE(TEXT(BO7,"#,##0.00"),"-","△")&amp;"】"))</f>
        <v>【265.16】</v>
      </c>
      <c r="BP6" s="22">
        <f>IF(BP7="",NA(),BP7)</f>
        <v>124.82</v>
      </c>
      <c r="BQ6" s="22">
        <f t="shared" ref="BQ6:BY6" si="8">IF(BQ7="",NA(),BQ7)</f>
        <v>128.69</v>
      </c>
      <c r="BR6" s="22">
        <f t="shared" si="8"/>
        <v>124.37</v>
      </c>
      <c r="BS6" s="22">
        <f t="shared" si="8"/>
        <v>125.16</v>
      </c>
      <c r="BT6" s="22">
        <f t="shared" si="8"/>
        <v>124.43</v>
      </c>
      <c r="BU6" s="22">
        <f t="shared" si="8"/>
        <v>105.86</v>
      </c>
      <c r="BV6" s="22">
        <f t="shared" si="8"/>
        <v>106.07</v>
      </c>
      <c r="BW6" s="22">
        <f t="shared" si="8"/>
        <v>105.34</v>
      </c>
      <c r="BX6" s="22">
        <f t="shared" si="8"/>
        <v>101.89</v>
      </c>
      <c r="BY6" s="22">
        <f t="shared" si="8"/>
        <v>104.33</v>
      </c>
      <c r="BZ6" s="21" t="str">
        <f>IF(BZ7="","",IF(BZ7="-","【-】","【"&amp;SUBSTITUTE(TEXT(BZ7,"#,##0.00"),"-","△")&amp;"】"))</f>
        <v>【102.35】</v>
      </c>
      <c r="CA6" s="22">
        <f>IF(CA7="",NA(),CA7)</f>
        <v>105.6</v>
      </c>
      <c r="CB6" s="22">
        <f t="shared" ref="CB6:CJ6" si="9">IF(CB7="",NA(),CB7)</f>
        <v>102.47</v>
      </c>
      <c r="CC6" s="22">
        <f t="shared" si="9"/>
        <v>106.52</v>
      </c>
      <c r="CD6" s="22">
        <f t="shared" si="9"/>
        <v>105.67</v>
      </c>
      <c r="CE6" s="22">
        <f t="shared" si="9"/>
        <v>106.4</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76.540000000000006</v>
      </c>
      <c r="CM6" s="22">
        <f t="shared" ref="CM6:CU6" si="10">IF(CM7="",NA(),CM7)</f>
        <v>77.61</v>
      </c>
      <c r="CN6" s="22">
        <f t="shared" si="10"/>
        <v>75.45</v>
      </c>
      <c r="CO6" s="22">
        <f t="shared" si="10"/>
        <v>77.41</v>
      </c>
      <c r="CP6" s="22">
        <f t="shared" si="10"/>
        <v>78.64</v>
      </c>
      <c r="CQ6" s="22">
        <f t="shared" si="10"/>
        <v>62.38</v>
      </c>
      <c r="CR6" s="22">
        <f t="shared" si="10"/>
        <v>62.83</v>
      </c>
      <c r="CS6" s="22">
        <f t="shared" si="10"/>
        <v>62.05</v>
      </c>
      <c r="CT6" s="22">
        <f t="shared" si="10"/>
        <v>63.23</v>
      </c>
      <c r="CU6" s="22">
        <f t="shared" si="10"/>
        <v>62.59</v>
      </c>
      <c r="CV6" s="21" t="str">
        <f>IF(CV7="","",IF(CV7="-","【-】","【"&amp;SUBSTITUTE(TEXT(CV7,"#,##0.00"),"-","△")&amp;"】"))</f>
        <v>【60.29】</v>
      </c>
      <c r="CW6" s="22">
        <f>IF(CW7="",NA(),CW7)</f>
        <v>87.32</v>
      </c>
      <c r="CX6" s="22">
        <f t="shared" ref="CX6:DF6" si="11">IF(CX7="",NA(),CX7)</f>
        <v>86.73</v>
      </c>
      <c r="CY6" s="22">
        <f t="shared" si="11"/>
        <v>87.61</v>
      </c>
      <c r="CZ6" s="22">
        <f t="shared" si="11"/>
        <v>88.27</v>
      </c>
      <c r="DA6" s="22">
        <f t="shared" si="11"/>
        <v>87.87</v>
      </c>
      <c r="DB6" s="22">
        <f t="shared" si="11"/>
        <v>89.17</v>
      </c>
      <c r="DC6" s="22">
        <f t="shared" si="11"/>
        <v>88.86</v>
      </c>
      <c r="DD6" s="22">
        <f t="shared" si="11"/>
        <v>89.11</v>
      </c>
      <c r="DE6" s="22">
        <f t="shared" si="11"/>
        <v>89.35</v>
      </c>
      <c r="DF6" s="22">
        <f t="shared" si="11"/>
        <v>89.7</v>
      </c>
      <c r="DG6" s="21" t="str">
        <f>IF(DG7="","",IF(DG7="-","【-】","【"&amp;SUBSTITUTE(TEXT(DG7,"#,##0.00"),"-","△")&amp;"】"))</f>
        <v>【90.12】</v>
      </c>
      <c r="DH6" s="22">
        <f>IF(DH7="",NA(),DH7)</f>
        <v>49.91</v>
      </c>
      <c r="DI6" s="22">
        <f t="shared" ref="DI6:DQ6" si="12">IF(DI7="",NA(),DI7)</f>
        <v>51.01</v>
      </c>
      <c r="DJ6" s="22">
        <f t="shared" si="12"/>
        <v>52.17</v>
      </c>
      <c r="DK6" s="22">
        <f t="shared" si="12"/>
        <v>53.11</v>
      </c>
      <c r="DL6" s="22">
        <f t="shared" si="12"/>
        <v>54.13</v>
      </c>
      <c r="DM6" s="22">
        <f t="shared" si="12"/>
        <v>46.99</v>
      </c>
      <c r="DN6" s="22">
        <f t="shared" si="12"/>
        <v>47.89</v>
      </c>
      <c r="DO6" s="22">
        <f t="shared" si="12"/>
        <v>48.69</v>
      </c>
      <c r="DP6" s="22">
        <f t="shared" si="12"/>
        <v>49.62</v>
      </c>
      <c r="DQ6" s="22">
        <f t="shared" si="12"/>
        <v>50.5</v>
      </c>
      <c r="DR6" s="21" t="str">
        <f>IF(DR7="","",IF(DR7="-","【-】","【"&amp;SUBSTITUTE(TEXT(DR7,"#,##0.00"),"-","△")&amp;"】"))</f>
        <v>【50.88】</v>
      </c>
      <c r="DS6" s="22">
        <f>IF(DS7="",NA(),DS7)</f>
        <v>12.09</v>
      </c>
      <c r="DT6" s="22">
        <f t="shared" ref="DT6:EB6" si="13">IF(DT7="",NA(),DT7)</f>
        <v>15.75</v>
      </c>
      <c r="DU6" s="22">
        <f t="shared" si="13"/>
        <v>18.940000000000001</v>
      </c>
      <c r="DV6" s="22">
        <f t="shared" si="13"/>
        <v>21.78</v>
      </c>
      <c r="DW6" s="22">
        <f t="shared" si="13"/>
        <v>23.14</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1.04</v>
      </c>
      <c r="EE6" s="22">
        <f t="shared" ref="EE6:EM6" si="14">IF(EE7="",NA(),EE7)</f>
        <v>0.64</v>
      </c>
      <c r="EF6" s="22">
        <f t="shared" si="14"/>
        <v>0.65</v>
      </c>
      <c r="EG6" s="22">
        <f t="shared" si="14"/>
        <v>0.4</v>
      </c>
      <c r="EH6" s="22">
        <f t="shared" si="14"/>
        <v>0.35</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462187</v>
      </c>
      <c r="D7" s="24">
        <v>46</v>
      </c>
      <c r="E7" s="24">
        <v>1</v>
      </c>
      <c r="F7" s="24">
        <v>0</v>
      </c>
      <c r="G7" s="24">
        <v>1</v>
      </c>
      <c r="H7" s="24" t="s">
        <v>93</v>
      </c>
      <c r="I7" s="24" t="s">
        <v>94</v>
      </c>
      <c r="J7" s="24" t="s">
        <v>95</v>
      </c>
      <c r="K7" s="24" t="s">
        <v>96</v>
      </c>
      <c r="L7" s="24" t="s">
        <v>97</v>
      </c>
      <c r="M7" s="24" t="s">
        <v>98</v>
      </c>
      <c r="N7" s="25" t="s">
        <v>99</v>
      </c>
      <c r="O7" s="25">
        <v>94.67</v>
      </c>
      <c r="P7" s="25">
        <v>97.19</v>
      </c>
      <c r="Q7" s="25">
        <v>2629</v>
      </c>
      <c r="R7" s="25">
        <v>124826</v>
      </c>
      <c r="S7" s="25">
        <v>603.16999999999996</v>
      </c>
      <c r="T7" s="25">
        <v>206.95</v>
      </c>
      <c r="U7" s="25">
        <v>120845</v>
      </c>
      <c r="V7" s="25">
        <v>179.22</v>
      </c>
      <c r="W7" s="25">
        <v>674.28</v>
      </c>
      <c r="X7" s="25">
        <v>133.09</v>
      </c>
      <c r="Y7" s="25">
        <v>136.22999999999999</v>
      </c>
      <c r="Z7" s="25">
        <v>131.62</v>
      </c>
      <c r="AA7" s="25">
        <v>131.96</v>
      </c>
      <c r="AB7" s="25">
        <v>132.6</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579.6</v>
      </c>
      <c r="AU7" s="25">
        <v>935.16</v>
      </c>
      <c r="AV7" s="25">
        <v>1056.82</v>
      </c>
      <c r="AW7" s="25">
        <v>1033.67</v>
      </c>
      <c r="AX7" s="25">
        <v>1356.59</v>
      </c>
      <c r="AY7" s="25">
        <v>337.49</v>
      </c>
      <c r="AZ7" s="25">
        <v>335.6</v>
      </c>
      <c r="BA7" s="25">
        <v>358.91</v>
      </c>
      <c r="BB7" s="25">
        <v>360.96</v>
      </c>
      <c r="BC7" s="25">
        <v>351.29</v>
      </c>
      <c r="BD7" s="25">
        <v>261.51</v>
      </c>
      <c r="BE7" s="25">
        <v>97.36</v>
      </c>
      <c r="BF7" s="25">
        <v>82.87</v>
      </c>
      <c r="BG7" s="25">
        <v>74.17</v>
      </c>
      <c r="BH7" s="25">
        <v>63.84</v>
      </c>
      <c r="BI7" s="25">
        <v>53.77</v>
      </c>
      <c r="BJ7" s="25">
        <v>265.92</v>
      </c>
      <c r="BK7" s="25">
        <v>258.26</v>
      </c>
      <c r="BL7" s="25">
        <v>247.27</v>
      </c>
      <c r="BM7" s="25">
        <v>239.18</v>
      </c>
      <c r="BN7" s="25">
        <v>236.29</v>
      </c>
      <c r="BO7" s="25">
        <v>265.16000000000003</v>
      </c>
      <c r="BP7" s="25">
        <v>124.82</v>
      </c>
      <c r="BQ7" s="25">
        <v>128.69</v>
      </c>
      <c r="BR7" s="25">
        <v>124.37</v>
      </c>
      <c r="BS7" s="25">
        <v>125.16</v>
      </c>
      <c r="BT7" s="25">
        <v>124.43</v>
      </c>
      <c r="BU7" s="25">
        <v>105.86</v>
      </c>
      <c r="BV7" s="25">
        <v>106.07</v>
      </c>
      <c r="BW7" s="25">
        <v>105.34</v>
      </c>
      <c r="BX7" s="25">
        <v>101.89</v>
      </c>
      <c r="BY7" s="25">
        <v>104.33</v>
      </c>
      <c r="BZ7" s="25">
        <v>102.35</v>
      </c>
      <c r="CA7" s="25">
        <v>105.6</v>
      </c>
      <c r="CB7" s="25">
        <v>102.47</v>
      </c>
      <c r="CC7" s="25">
        <v>106.52</v>
      </c>
      <c r="CD7" s="25">
        <v>105.67</v>
      </c>
      <c r="CE7" s="25">
        <v>106.4</v>
      </c>
      <c r="CF7" s="25">
        <v>158.58000000000001</v>
      </c>
      <c r="CG7" s="25">
        <v>159.22</v>
      </c>
      <c r="CH7" s="25">
        <v>159.6</v>
      </c>
      <c r="CI7" s="25">
        <v>156.32</v>
      </c>
      <c r="CJ7" s="25">
        <v>157.4</v>
      </c>
      <c r="CK7" s="25">
        <v>167.74</v>
      </c>
      <c r="CL7" s="25">
        <v>76.540000000000006</v>
      </c>
      <c r="CM7" s="25">
        <v>77.61</v>
      </c>
      <c r="CN7" s="25">
        <v>75.45</v>
      </c>
      <c r="CO7" s="25">
        <v>77.41</v>
      </c>
      <c r="CP7" s="25">
        <v>78.64</v>
      </c>
      <c r="CQ7" s="25">
        <v>62.38</v>
      </c>
      <c r="CR7" s="25">
        <v>62.83</v>
      </c>
      <c r="CS7" s="25">
        <v>62.05</v>
      </c>
      <c r="CT7" s="25">
        <v>63.23</v>
      </c>
      <c r="CU7" s="25">
        <v>62.59</v>
      </c>
      <c r="CV7" s="25">
        <v>60.29</v>
      </c>
      <c r="CW7" s="25">
        <v>87.32</v>
      </c>
      <c r="CX7" s="25">
        <v>86.73</v>
      </c>
      <c r="CY7" s="25">
        <v>87.61</v>
      </c>
      <c r="CZ7" s="25">
        <v>88.27</v>
      </c>
      <c r="DA7" s="25">
        <v>87.87</v>
      </c>
      <c r="DB7" s="25">
        <v>89.17</v>
      </c>
      <c r="DC7" s="25">
        <v>88.86</v>
      </c>
      <c r="DD7" s="25">
        <v>89.11</v>
      </c>
      <c r="DE7" s="25">
        <v>89.35</v>
      </c>
      <c r="DF7" s="25">
        <v>89.7</v>
      </c>
      <c r="DG7" s="25">
        <v>90.12</v>
      </c>
      <c r="DH7" s="25">
        <v>49.91</v>
      </c>
      <c r="DI7" s="25">
        <v>51.01</v>
      </c>
      <c r="DJ7" s="25">
        <v>52.17</v>
      </c>
      <c r="DK7" s="25">
        <v>53.11</v>
      </c>
      <c r="DL7" s="25">
        <v>54.13</v>
      </c>
      <c r="DM7" s="25">
        <v>46.99</v>
      </c>
      <c r="DN7" s="25">
        <v>47.89</v>
      </c>
      <c r="DO7" s="25">
        <v>48.69</v>
      </c>
      <c r="DP7" s="25">
        <v>49.62</v>
      </c>
      <c r="DQ7" s="25">
        <v>50.5</v>
      </c>
      <c r="DR7" s="25">
        <v>50.88</v>
      </c>
      <c r="DS7" s="25">
        <v>12.09</v>
      </c>
      <c r="DT7" s="25">
        <v>15.75</v>
      </c>
      <c r="DU7" s="25">
        <v>18.940000000000001</v>
      </c>
      <c r="DV7" s="25">
        <v>21.78</v>
      </c>
      <c r="DW7" s="25">
        <v>23.14</v>
      </c>
      <c r="DX7" s="25">
        <v>15.83</v>
      </c>
      <c r="DY7" s="25">
        <v>16.899999999999999</v>
      </c>
      <c r="DZ7" s="25">
        <v>18.260000000000002</v>
      </c>
      <c r="EA7" s="25">
        <v>19.510000000000002</v>
      </c>
      <c r="EB7" s="25">
        <v>21.19</v>
      </c>
      <c r="EC7" s="25">
        <v>22.3</v>
      </c>
      <c r="ED7" s="25">
        <v>1.04</v>
      </c>
      <c r="EE7" s="25">
        <v>0.64</v>
      </c>
      <c r="EF7" s="25">
        <v>0.65</v>
      </c>
      <c r="EG7" s="25">
        <v>0.4</v>
      </c>
      <c r="EH7" s="25">
        <v>0.35</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霧島市上下水道部</cp:lastModifiedBy>
  <dcterms:created xsi:type="dcterms:W3CDTF">2022-12-01T01:07:01Z</dcterms:created>
  <dcterms:modified xsi:type="dcterms:W3CDTF">2023-01-19T01:52:23Z</dcterms:modified>
  <cp:category/>
</cp:coreProperties>
</file>