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0 日置市○\"/>
    </mc:Choice>
  </mc:AlternateContent>
  <workbookProtection workbookAlgorithmName="SHA-512" workbookHashValue="YkvLE3e9FXJuBStB1HxE/A94q5cZgxrgC4iYXhvv66YH0WfXVHGU8YHbNsC8Qt47W9DbxV/TFu8n43cYYgGHmw==" workbookSaltValue="NssT1mne81GLjfArO9PGGg==" workbookSpinCount="100000" lockStructure="1"/>
  <bookViews>
    <workbookView xWindow="-120" yWindow="-120" windowWidth="19440" windowHeight="151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AD10" i="4" s="1"/>
  <c r="Q6" i="5"/>
  <c r="P6" i="5"/>
  <c r="O6" i="5"/>
  <c r="N6" i="5"/>
  <c r="B10" i="4" s="1"/>
  <c r="M6" i="5"/>
  <c r="AD8" i="4" s="1"/>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E85" i="4"/>
  <c r="BB10" i="4"/>
  <c r="AT10" i="4"/>
  <c r="W10" i="4"/>
  <c r="P10" i="4"/>
  <c r="I10" i="4"/>
  <c r="BB8" i="4"/>
  <c r="W8" i="4"/>
  <c r="P8" i="4"/>
  <c r="B8"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<sst xmlns="http://schemas.openxmlformats.org/spreadsheetml/2006/main" count="297" uniqueCount="116">
  <si>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</si>
  <si>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</si>
  <si>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</si>
  <si>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</si>
  <si>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</si>
  <si>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</si>
  <si>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</si>
  <si>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</si>
  <si>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</si>
  <si>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</si>
  <si>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</si>
  <si>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</si>
  <si>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</si>
  <si>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</si>
  <si>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</si>
  <si>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</si>
  <si>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</si>
  <si>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</si>
  <si>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</si>
  <si>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</si>
  <si>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</si>
  <si>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</si>
  <si>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</si>
  <si>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</si>
  <si>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</si>
  <si>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</si>
  <si>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</si>
  <si>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</si>
  <si>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</si>
  <si>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</si>
  <si>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</si>
  <si>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</si>
  <si>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</si>
  <si>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</si>
  <si>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</si>
  <si>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</si>
  <si>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</si>
  <si>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</si>
  <si>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</si>
  <si>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</si>
  <si>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</si>
  <si>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</si>
  <si>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</si>
  <si>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</si>
  <si>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</si>
  <si>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</si>
  <si>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</si>
  <si>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</si>
  <si>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</si>
  <si>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</si>
  <si>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</si>
  <si>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</si>
  <si>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</si>
  <si>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</si>
  <si>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</si>
  <si>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</si>
  <si>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</si>
  <si>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</si>
  <si>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</si>
  <si>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</si>
  <si>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</si>
  <si>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</si>
  <si>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</si>
  <si>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</si>
  <si>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</si>
  <si>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</si>
  <si>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</si>
  <si>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</si>
  <si>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</si>
  <si>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</si>
  <si>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</si>
  <si>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</si>
  <si>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</si>
  <si>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</si>
  <si>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</si>
  <si>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</si>
  <si>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</si>
  <si>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</si>
  <si>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</si>
  <si>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</si>
  <si>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</si>
  <si>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</si>
  <si>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</si>
  <si>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</si>
  <si>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</si>
  <si>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</si>
  <si>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</si>
  <si>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</si>
  <si>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</si>
  <si>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</si>
  <si>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</si>
  <si>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</si>
  <si>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</si>
  <si>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</si>
  <si>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</si>
  <si>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</si>
  <si>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</si>
  <si>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</si>
  <si>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</si>
  <si>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</si>
  <si>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</si>
  <si>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</si>
  <si>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</si>
  <si>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</si>
  <si>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</si>
  <si>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</si>
  <si>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</si>
  <si>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</si>
  <si>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</si>
  <si>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</si>
  <si>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</si>
  <si>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</si>
  <si>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</si>
  <si>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※令和2年度より地方公営企業法を適用した為、令和元年度以前の数値は計上していない。
①経常収支比率は150.62%と全国平均値【107.02】や類似団体平均値(106.22)を上回っており、収益性に問題はないが、一般会計からの繰入金に依存している状況であり、独立採算を原則とする公営企業として、使用料改定や経費の見直しなどの経営健全化を図る必要がある。
②累積欠損金は、発生していない。
③流動比率は、189.14%と全国平均【71.39】類似団体平均値(59.40)を上回っており、短期的な支払能力については問題ない。
④企業債残高対事業規模比率は、303.77%と全国平均【669.11】類似団体平均値(747.84)を下回っており、今後も建設改良事業を計画的に実施することにより、新規企業債額を抑制する必要がある。
⑤経費回収率は、84.38%と全国平均【99.73】類似団体平均値(90.17)を下回っており、本来、下水道使用料で賄うべき汚水処理費に、一般会計からの繰入金が含まれている事を示している。
⑥汚水処理原価について、157.69円と類似団体平均値(173.17)より下回っている状況ではあるが、全国平均【134.98】より上回っている状況であり、汚水処理に係る費用が高い状況である。
⑧水洗化率は、94.84%と類似団体平均値(91.07)を上回っているが、全国平均【95.72】を下回っており、継続した普及啓発活動が必要である。</t>
    <rPh sb="2" eb="4">
      <t>レイワ</t>
    </rPh>
    <rPh sb="5" eb="7">
      <t>ネンド</t>
    </rPh>
    <rPh sb="9" eb="11">
      <t>チホウ</t>
    </rPh>
    <rPh sb="11" eb="13">
      <t>コウエイ</t>
    </rPh>
    <rPh sb="13" eb="15">
      <t>キギョウ</t>
    </rPh>
    <rPh sb="15" eb="16">
      <t>ホウ</t>
    </rPh>
    <rPh sb="17" eb="19">
      <t>テキヨウ</t>
    </rPh>
    <rPh sb="21" eb="22">
      <t>タメ</t>
    </rPh>
    <rPh sb="23" eb="25">
      <t>レイワ</t>
    </rPh>
    <rPh sb="25" eb="27">
      <t>ガンネン</t>
    </rPh>
    <rPh sb="27" eb="28">
      <t>ド</t>
    </rPh>
    <rPh sb="28" eb="30">
      <t>イゼン</t>
    </rPh>
    <rPh sb="31" eb="33">
      <t>スウチ</t>
    </rPh>
    <rPh sb="34" eb="36">
      <t>ケイジョウ</t>
    </rPh>
    <rPh sb="45" eb="47">
      <t>ケイジョウ</t>
    </rPh>
    <rPh sb="47" eb="49">
      <t>シュウシ</t>
    </rPh>
    <rPh sb="49" eb="51">
      <t>ヒリツ</t>
    </rPh>
    <rPh sb="60" eb="62">
      <t>ゼンコク</t>
    </rPh>
    <rPh sb="62" eb="64">
      <t>ヘイキン</t>
    </rPh>
    <rPh sb="64" eb="65">
      <t>チ</t>
    </rPh>
    <rPh sb="74" eb="76">
      <t>ルイジ</t>
    </rPh>
    <rPh sb="76" eb="78">
      <t>ダンタイ</t>
    </rPh>
    <rPh sb="78" eb="81">
      <t>ヘイキンチ</t>
    </rPh>
    <rPh sb="90" eb="92">
      <t>ウワマワ</t>
    </rPh>
    <rPh sb="97" eb="100">
      <t>シュウエキセイ</t>
    </rPh>
    <rPh sb="101" eb="103">
      <t>モンダイ</t>
    </rPh>
    <rPh sb="108" eb="110">
      <t>イッパン</t>
    </rPh>
    <rPh sb="110" eb="112">
      <t>カイケイ</t>
    </rPh>
    <rPh sb="115" eb="117">
      <t>クリイレ</t>
    </rPh>
    <rPh sb="117" eb="118">
      <t>キン</t>
    </rPh>
    <rPh sb="119" eb="121">
      <t>イゾン</t>
    </rPh>
    <rPh sb="125" eb="127">
      <t>ジョウキョウ</t>
    </rPh>
    <rPh sb="131" eb="133">
      <t>ドクリツ</t>
    </rPh>
    <rPh sb="133" eb="135">
      <t>サイサン</t>
    </rPh>
    <rPh sb="136" eb="138">
      <t>ゲンソク</t>
    </rPh>
    <rPh sb="141" eb="143">
      <t>コウエイ</t>
    </rPh>
    <rPh sb="143" eb="145">
      <t>キギョウ</t>
    </rPh>
    <rPh sb="149" eb="151">
      <t>シヨウ</t>
    </rPh>
    <rPh sb="151" eb="152">
      <t>リョウ</t>
    </rPh>
    <rPh sb="152" eb="154">
      <t>カイテイ</t>
    </rPh>
    <rPh sb="155" eb="157">
      <t>ケイヒ</t>
    </rPh>
    <rPh sb="158" eb="160">
      <t>ミナオ</t>
    </rPh>
    <rPh sb="164" eb="166">
      <t>ケイエイ</t>
    </rPh>
    <rPh sb="166" eb="169">
      <t>ケンゼンカ</t>
    </rPh>
    <rPh sb="170" eb="171">
      <t>ハカ</t>
    </rPh>
    <rPh sb="172" eb="174">
      <t>ヒツヨウ</t>
    </rPh>
    <rPh sb="180" eb="182">
      <t>ルイセキ</t>
    </rPh>
    <rPh sb="182" eb="184">
      <t>ケッソン</t>
    </rPh>
    <rPh sb="184" eb="185">
      <t>キン</t>
    </rPh>
    <rPh sb="187" eb="189">
      <t>ハッセイ</t>
    </rPh>
    <rPh sb="197" eb="199">
      <t>リュウドウ</t>
    </rPh>
    <rPh sb="199" eb="201">
      <t>ヒリツ</t>
    </rPh>
    <rPh sb="211" eb="213">
      <t>ゼンコク</t>
    </rPh>
    <rPh sb="213" eb="215">
      <t>ヘイキン</t>
    </rPh>
    <rPh sb="222" eb="224">
      <t>ルイジ</t>
    </rPh>
    <rPh sb="224" eb="226">
      <t>ダンタイ</t>
    </rPh>
    <rPh sb="226" eb="229">
      <t>ヘイキンチ</t>
    </rPh>
    <rPh sb="237" eb="239">
      <t>ウワマワ</t>
    </rPh>
    <rPh sb="244" eb="247">
      <t>タンキテキ</t>
    </rPh>
    <rPh sb="248" eb="250">
      <t>シハラ</t>
    </rPh>
    <rPh sb="250" eb="252">
      <t>ノウリョク</t>
    </rPh>
    <rPh sb="257" eb="259">
      <t>モンダイ</t>
    </rPh>
    <rPh sb="264" eb="266">
      <t>キギョウ</t>
    </rPh>
    <rPh sb="266" eb="267">
      <t>サイ</t>
    </rPh>
    <rPh sb="267" eb="268">
      <t>ザン</t>
    </rPh>
    <rPh sb="268" eb="269">
      <t>タカ</t>
    </rPh>
    <rPh sb="269" eb="270">
      <t>タイ</t>
    </rPh>
    <rPh sb="270" eb="272">
      <t>ジギョウ</t>
    </rPh>
    <rPh sb="272" eb="274">
      <t>キボ</t>
    </rPh>
    <rPh sb="274" eb="276">
      <t>ヒリツ</t>
    </rPh>
    <rPh sb="286" eb="288">
      <t>ゼンコク</t>
    </rPh>
    <rPh sb="288" eb="290">
      <t>ヘイキン</t>
    </rPh>
    <rPh sb="298" eb="300">
      <t>ルイジ</t>
    </rPh>
    <rPh sb="300" eb="302">
      <t>ダンタイ</t>
    </rPh>
    <rPh sb="302" eb="305">
      <t>ヘイキンチ</t>
    </rPh>
    <rPh sb="314" eb="316">
      <t>シタマワ</t>
    </rPh>
    <rPh sb="321" eb="323">
      <t>コンゴ</t>
    </rPh>
    <rPh sb="324" eb="326">
      <t>ケンセツ</t>
    </rPh>
    <rPh sb="326" eb="328">
      <t>カイリョウ</t>
    </rPh>
    <rPh sb="328" eb="330">
      <t>ジギョウ</t>
    </rPh>
    <rPh sb="331" eb="334">
      <t>ケイカクテキ</t>
    </rPh>
    <rPh sb="335" eb="337">
      <t>ジッシ</t>
    </rPh>
    <rPh sb="345" eb="347">
      <t>シンキ</t>
    </rPh>
    <rPh sb="347" eb="349">
      <t>キギョウ</t>
    </rPh>
    <rPh sb="349" eb="350">
      <t>サイ</t>
    </rPh>
    <rPh sb="350" eb="351">
      <t>ガク</t>
    </rPh>
    <rPh sb="352" eb="354">
      <t>ヨクセイ</t>
    </rPh>
    <rPh sb="356" eb="358">
      <t>ヒツヨウ</t>
    </rPh>
    <rPh sb="364" eb="366">
      <t>ケイヒ</t>
    </rPh>
    <rPh sb="366" eb="368">
      <t>カイシュウ</t>
    </rPh>
    <rPh sb="368" eb="369">
      <t>リツ</t>
    </rPh>
    <rPh sb="378" eb="380">
      <t>ゼンコク</t>
    </rPh>
    <rPh sb="380" eb="382">
      <t>ヘイキン</t>
    </rPh>
    <rPh sb="389" eb="391">
      <t>ルイジ</t>
    </rPh>
    <rPh sb="391" eb="393">
      <t>ダンタイ</t>
    </rPh>
    <rPh sb="393" eb="396">
      <t>ヘイキンチ</t>
    </rPh>
    <rPh sb="404" eb="406">
      <t>シタマワ</t>
    </rPh>
    <rPh sb="411" eb="413">
      <t>ホンライ</t>
    </rPh>
    <rPh sb="414" eb="417">
      <t>ゲスイドウ</t>
    </rPh>
    <rPh sb="417" eb="420">
      <t>シヨウリョウ</t>
    </rPh>
    <rPh sb="421" eb="422">
      <t>マカナ</t>
    </rPh>
    <rPh sb="425" eb="427">
      <t>オスイ</t>
    </rPh>
    <rPh sb="427" eb="429">
      <t>ショリ</t>
    </rPh>
    <rPh sb="429" eb="430">
      <t>ヒ</t>
    </rPh>
    <rPh sb="432" eb="434">
      <t>イッパン</t>
    </rPh>
    <rPh sb="434" eb="436">
      <t>カイケイ</t>
    </rPh>
    <rPh sb="439" eb="441">
      <t>クリイレ</t>
    </rPh>
    <rPh sb="441" eb="442">
      <t>キン</t>
    </rPh>
    <rPh sb="443" eb="444">
      <t>フク</t>
    </rPh>
    <rPh sb="449" eb="450">
      <t>コト</t>
    </rPh>
    <rPh sb="451" eb="452">
      <t>シメ</t>
    </rPh>
    <rPh sb="459" eb="461">
      <t>オスイ</t>
    </rPh>
    <rPh sb="461" eb="463">
      <t>ショリ</t>
    </rPh>
    <rPh sb="463" eb="465">
      <t>ゲンカ</t>
    </rPh>
    <rPh sb="476" eb="477">
      <t>エン</t>
    </rPh>
    <rPh sb="478" eb="480">
      <t>ルイジ</t>
    </rPh>
    <rPh sb="480" eb="482">
      <t>ダンタイ</t>
    </rPh>
    <rPh sb="482" eb="484">
      <t>ヘイキン</t>
    </rPh>
    <rPh sb="484" eb="485">
      <t>チ</t>
    </rPh>
    <rPh sb="495" eb="497">
      <t>シタマワ</t>
    </rPh>
    <rPh sb="501" eb="503">
      <t>ジョウキョウ</t>
    </rPh>
    <rPh sb="509" eb="511">
      <t>ゼンコク</t>
    </rPh>
    <rPh sb="511" eb="513">
      <t>ヘイキン</t>
    </rPh>
    <rPh sb="523" eb="525">
      <t>ウワマワ</t>
    </rPh>
    <rPh sb="529" eb="531">
      <t>ジョウキョウ</t>
    </rPh>
    <rPh sb="535" eb="537">
      <t>オスイ</t>
    </rPh>
    <rPh sb="537" eb="539">
      <t>ショリ</t>
    </rPh>
    <rPh sb="540" eb="541">
      <t>カカワ</t>
    </rPh>
    <rPh sb="542" eb="544">
      <t>ヒヨウ</t>
    </rPh>
    <rPh sb="545" eb="546">
      <t>タカ</t>
    </rPh>
    <rPh sb="547" eb="549">
      <t>ジョウキョウ</t>
    </rPh>
    <rPh sb="555" eb="558">
      <t>スイセンカ</t>
    </rPh>
    <rPh sb="558" eb="559">
      <t>リツ</t>
    </rPh>
    <rPh sb="568" eb="570">
      <t>ルイジ</t>
    </rPh>
    <rPh sb="570" eb="572">
      <t>ダンタイ</t>
    </rPh>
    <rPh sb="572" eb="574">
      <t>ヘイキン</t>
    </rPh>
    <rPh sb="574" eb="575">
      <t>チ</t>
    </rPh>
    <rPh sb="583" eb="585">
      <t>ウワマワ</t>
    </rPh>
    <rPh sb="591" eb="593">
      <t>ゼンコク</t>
    </rPh>
    <rPh sb="593" eb="595">
      <t>ヘイキン</t>
    </rPh>
    <rPh sb="603" eb="605">
      <t>シタマワ</t>
    </rPh>
    <rPh sb="610" eb="612">
      <t>ケイゾク</t>
    </rPh>
    <rPh sb="614" eb="616">
      <t>フキュウ</t>
    </rPh>
    <rPh sb="616" eb="618">
      <t>ケイハツ</t>
    </rPh>
    <rPh sb="618" eb="620">
      <t>カツドウ</t>
    </rPh>
    <rPh sb="621" eb="623">
      <t>ヒツヨウ</t>
    </rPh>
    <phoneticPr fontId="4"/>
  </si>
  <si>
    <t>　日置市の公共下水道事業は、昭和63年3月の供用開始から約34年を経過しており、汚水処理施設については老朽化が進んでいる。また、耐用年数を超過した管渠はないが、処理場施設を含み機器更新のピークを迎える為、ストックマネジメント計画に基づく計画的な施設の更新に取り組む必要がある。
①有形固定資産減価償却率は、法適用後2年目の決算でもあり、全国平均や類似団体平均値を下回っている。</t>
    <rPh sb="1" eb="4">
      <t>ヒオキシ</t>
    </rPh>
    <rPh sb="5" eb="7">
      <t>コウキョウ</t>
    </rPh>
    <rPh sb="7" eb="10">
      <t>ゲスイドウ</t>
    </rPh>
    <rPh sb="10" eb="12">
      <t>ジギョウ</t>
    </rPh>
    <rPh sb="14" eb="16">
      <t>ショウワ</t>
    </rPh>
    <rPh sb="18" eb="19">
      <t>ネン</t>
    </rPh>
    <rPh sb="20" eb="21">
      <t>ガツ</t>
    </rPh>
    <rPh sb="22" eb="24">
      <t>キョウヨウ</t>
    </rPh>
    <rPh sb="24" eb="26">
      <t>カイシ</t>
    </rPh>
    <rPh sb="28" eb="29">
      <t>ヤク</t>
    </rPh>
    <rPh sb="31" eb="32">
      <t>ネン</t>
    </rPh>
    <rPh sb="33" eb="35">
      <t>ケイカ</t>
    </rPh>
    <rPh sb="40" eb="42">
      <t>オスイ</t>
    </rPh>
    <rPh sb="42" eb="44">
      <t>ショリ</t>
    </rPh>
    <rPh sb="44" eb="46">
      <t>シセツ</t>
    </rPh>
    <rPh sb="51" eb="54">
      <t>ロウキュウカ</t>
    </rPh>
    <rPh sb="55" eb="56">
      <t>スス</t>
    </rPh>
    <rPh sb="64" eb="66">
      <t>タイヨウ</t>
    </rPh>
    <rPh sb="66" eb="68">
      <t>ネンスウ</t>
    </rPh>
    <rPh sb="69" eb="71">
      <t>チョウカ</t>
    </rPh>
    <rPh sb="73" eb="75">
      <t>カンキョ</t>
    </rPh>
    <rPh sb="80" eb="83">
      <t>ショリジョウ</t>
    </rPh>
    <rPh sb="83" eb="85">
      <t>シセツ</t>
    </rPh>
    <rPh sb="86" eb="87">
      <t>フク</t>
    </rPh>
    <rPh sb="88" eb="90">
      <t>キキ</t>
    </rPh>
    <rPh sb="90" eb="92">
      <t>コウシン</t>
    </rPh>
    <rPh sb="97" eb="98">
      <t>ムカ</t>
    </rPh>
    <rPh sb="100" eb="101">
      <t>タメ</t>
    </rPh>
    <rPh sb="112" eb="114">
      <t>ケイカク</t>
    </rPh>
    <rPh sb="115" eb="116">
      <t>モト</t>
    </rPh>
    <rPh sb="118" eb="121">
      <t>ケイカクテキ</t>
    </rPh>
    <rPh sb="122" eb="124">
      <t>シセツ</t>
    </rPh>
    <rPh sb="125" eb="127">
      <t>コウシン</t>
    </rPh>
    <rPh sb="128" eb="129">
      <t>ト</t>
    </rPh>
    <rPh sb="130" eb="131">
      <t>ク</t>
    </rPh>
    <rPh sb="132" eb="134">
      <t>ヒツヨウ</t>
    </rPh>
    <rPh sb="141" eb="143">
      <t>ユウケイ</t>
    </rPh>
    <rPh sb="143" eb="147">
      <t>コテイシサン</t>
    </rPh>
    <rPh sb="147" eb="149">
      <t>ゲンカ</t>
    </rPh>
    <rPh sb="149" eb="151">
      <t>ショウキャク</t>
    </rPh>
    <rPh sb="151" eb="152">
      <t>リツ</t>
    </rPh>
    <rPh sb="154" eb="155">
      <t>ホウ</t>
    </rPh>
    <rPh sb="155" eb="157">
      <t>テキヨウ</t>
    </rPh>
    <rPh sb="157" eb="158">
      <t>ゴ</t>
    </rPh>
    <rPh sb="159" eb="161">
      <t>ネンメ</t>
    </rPh>
    <rPh sb="162" eb="164">
      <t>ケッサン</t>
    </rPh>
    <rPh sb="169" eb="171">
      <t>ゼンコク</t>
    </rPh>
    <rPh sb="171" eb="173">
      <t>ヘイキン</t>
    </rPh>
    <rPh sb="174" eb="176">
      <t>ルイジ</t>
    </rPh>
    <rPh sb="176" eb="178">
      <t>ダンタイ</t>
    </rPh>
    <rPh sb="178" eb="181">
      <t>ヘイキンチ</t>
    </rPh>
    <rPh sb="182" eb="184">
      <t>シタマワ</t>
    </rPh>
    <phoneticPr fontId="4"/>
  </si>
  <si>
    <t>　経常収支比率や経費回収率からも分析できるように、一般会計からの繰入金によって下水道事業全体の収支のバランスが保たれている現状がある。事業の原則として、汚水処理に係る経費は使用料収入で賄う為に、令和4年4月より使用料を改定する。また今後の施設の維持管理経費や施設更新費用の増加等を踏まえると、下水道事業を持続的に維持していくには、健全経営及び経営効率化に取り組む必要がある。</t>
    <rPh sb="1" eb="3">
      <t>ケイジョウ</t>
    </rPh>
    <rPh sb="3" eb="5">
      <t>シュウシ</t>
    </rPh>
    <rPh sb="5" eb="7">
      <t>ヒリツ</t>
    </rPh>
    <rPh sb="8" eb="10">
      <t>ケイヒ</t>
    </rPh>
    <rPh sb="10" eb="12">
      <t>カイシュウ</t>
    </rPh>
    <rPh sb="12" eb="13">
      <t>リツ</t>
    </rPh>
    <rPh sb="16" eb="18">
      <t>ブンセキ</t>
    </rPh>
    <rPh sb="25" eb="27">
      <t>イッパン</t>
    </rPh>
    <rPh sb="27" eb="29">
      <t>カイケイ</t>
    </rPh>
    <rPh sb="32" eb="34">
      <t>クリイレ</t>
    </rPh>
    <rPh sb="34" eb="35">
      <t>キン</t>
    </rPh>
    <rPh sb="39" eb="42">
      <t>ゲスイドウ</t>
    </rPh>
    <rPh sb="42" eb="44">
      <t>ジギョウ</t>
    </rPh>
    <rPh sb="44" eb="46">
      <t>ゼンタイ</t>
    </rPh>
    <rPh sb="47" eb="49">
      <t>シュウシ</t>
    </rPh>
    <rPh sb="55" eb="56">
      <t>タモ</t>
    </rPh>
    <rPh sb="61" eb="63">
      <t>ゲンジョウ</t>
    </rPh>
    <rPh sb="67" eb="69">
      <t>ジギョウ</t>
    </rPh>
    <rPh sb="70" eb="72">
      <t>ゲンソク</t>
    </rPh>
    <rPh sb="76" eb="78">
      <t>オスイ</t>
    </rPh>
    <rPh sb="78" eb="80">
      <t>ショリ</t>
    </rPh>
    <rPh sb="81" eb="82">
      <t>カカワ</t>
    </rPh>
    <rPh sb="83" eb="85">
      <t>ケイヒ</t>
    </rPh>
    <rPh sb="86" eb="89">
      <t>シヨウリョウ</t>
    </rPh>
    <rPh sb="89" eb="91">
      <t>シュウニュウ</t>
    </rPh>
    <rPh sb="92" eb="93">
      <t>マカナ</t>
    </rPh>
    <rPh sb="94" eb="95">
      <t>タメ</t>
    </rPh>
    <rPh sb="97" eb="99">
      <t>レイワ</t>
    </rPh>
    <rPh sb="100" eb="101">
      <t>ネン</t>
    </rPh>
    <rPh sb="102" eb="103">
      <t>ガツ</t>
    </rPh>
    <rPh sb="105" eb="108">
      <t>シヨウリョウ</t>
    </rPh>
    <rPh sb="109" eb="111">
      <t>カイテイ</t>
    </rPh>
    <rPh sb="116" eb="118">
      <t>コンゴ</t>
    </rPh>
    <rPh sb="119" eb="121">
      <t>シセツ</t>
    </rPh>
    <rPh sb="122" eb="124">
      <t>イジ</t>
    </rPh>
    <rPh sb="124" eb="126">
      <t>カンリ</t>
    </rPh>
    <rPh sb="126" eb="128">
      <t>ケイヒ</t>
    </rPh>
    <rPh sb="129" eb="131">
      <t>シセツ</t>
    </rPh>
    <rPh sb="131" eb="133">
      <t>コウシン</t>
    </rPh>
    <rPh sb="133" eb="135">
      <t>ヒヨウ</t>
    </rPh>
    <rPh sb="136" eb="138">
      <t>ゾウカ</t>
    </rPh>
    <rPh sb="138" eb="139">
      <t>トウ</t>
    </rPh>
    <rPh sb="140" eb="141">
      <t>フ</t>
    </rPh>
    <rPh sb="146" eb="149">
      <t>ゲスイドウ</t>
    </rPh>
    <rPh sb="149" eb="151">
      <t>ジギョウ</t>
    </rPh>
    <rPh sb="152" eb="155">
      <t>ジゾクテキ</t>
    </rPh>
    <rPh sb="156" eb="158">
      <t>イジ</t>
    </rPh>
    <rPh sb="165" eb="167">
      <t>ケンゼン</t>
    </rPh>
    <rPh sb="167" eb="169">
      <t>ケイエイ</t>
    </rPh>
    <rPh sb="169" eb="170">
      <t>オヨ</t>
    </rPh>
    <rPh sb="171" eb="173">
      <t>ケイエイ</t>
    </rPh>
    <rPh sb="173" eb="176">
      <t>コウリツカ</t>
    </rPh>
    <rPh sb="177" eb="178">
      <t>ト</t>
    </rPh>
    <rPh sb="179" eb="180">
      <t>ク</t>
    </rPh>
    <rPh sb="181" eb="1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</si>
</sst>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A36-4B8E-9769-110E42F602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0.15</c:v>
                </c:pt>
              </c:numCache>
            </c:numRef>
          </c:val>
          <c:smooth val="0"/>
          <c:extLst>
            <c:ext xmlns:c16="http://schemas.microsoft.com/office/drawing/2014/chart" uri="{C3380CC4-5D6E-409C-BE32-E72D297353CC}">
              <c16:uniqueId val="{00000001-DA36-4B8E-9769-110E42F602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50.97</c:v>
                </c:pt>
                <c:pt idx="4">
                  <c:v>51.39</c:v>
                </c:pt>
              </c:numCache>
            </c:numRef>
          </c:val>
          <c:extLst>
            <c:ext xmlns:c16="http://schemas.microsoft.com/office/drawing/2014/chart" uri="{C3380CC4-5D6E-409C-BE32-E72D297353CC}">
              <c16:uniqueId val="{00000000-0763-47F4-BE6F-F43E9BE3A5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56.72</c:v>
                </c:pt>
                <c:pt idx="4">
                  <c:v>56.43</c:v>
                </c:pt>
              </c:numCache>
            </c:numRef>
          </c:val>
          <c:smooth val="0"/>
          <c:extLst>
            <c:ext xmlns:c16="http://schemas.microsoft.com/office/drawing/2014/chart" uri="{C3380CC4-5D6E-409C-BE32-E72D297353CC}">
              <c16:uniqueId val="{00000001-0763-47F4-BE6F-F43E9BE3A5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94.77</c:v>
                </c:pt>
                <c:pt idx="4">
                  <c:v>94.84</c:v>
                </c:pt>
              </c:numCache>
            </c:numRef>
          </c:val>
          <c:extLst>
            <c:ext xmlns:c16="http://schemas.microsoft.com/office/drawing/2014/chart" uri="{C3380CC4-5D6E-409C-BE32-E72D297353CC}">
              <c16:uniqueId val="{00000000-D240-4970-AF8F-47EB56E1E7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90.72</c:v>
                </c:pt>
                <c:pt idx="4">
                  <c:v>91.07</c:v>
                </c:pt>
              </c:numCache>
            </c:numRef>
          </c:val>
          <c:smooth val="0"/>
          <c:extLst>
            <c:ext xmlns:c16="http://schemas.microsoft.com/office/drawing/2014/chart" uri="{C3380CC4-5D6E-409C-BE32-E72D297353CC}">
              <c16:uniqueId val="{00000001-D240-4970-AF8F-47EB56E1E7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134.03</c:v>
                </c:pt>
                <c:pt idx="4">
                  <c:v>150.62</c:v>
                </c:pt>
              </c:numCache>
            </c:numRef>
          </c:val>
          <c:extLst>
            <c:ext xmlns:c16="http://schemas.microsoft.com/office/drawing/2014/chart" uri="{C3380CC4-5D6E-409C-BE32-E72D297353CC}">
              <c16:uniqueId val="{00000000-C493-46B5-864D-1F107D7F60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c:v>
                </c:pt>
                <c:pt idx="4">
                  <c:v>106.22</c:v>
                </c:pt>
              </c:numCache>
            </c:numRef>
          </c:val>
          <c:smooth val="0"/>
          <c:extLst>
            <c:ext xmlns:c16="http://schemas.microsoft.com/office/drawing/2014/chart" uri="{C3380CC4-5D6E-409C-BE32-E72D297353CC}">
              <c16:uniqueId val="{00000001-C493-46B5-864D-1F107D7F60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6.55</c:v>
                </c:pt>
                <c:pt idx="4">
                  <c:v>10.87</c:v>
                </c:pt>
              </c:numCache>
            </c:numRef>
          </c:val>
          <c:extLst>
            <c:ext xmlns:c16="http://schemas.microsoft.com/office/drawing/2014/chart" uri="{C3380CC4-5D6E-409C-BE32-E72D297353CC}">
              <c16:uniqueId val="{00000000-BAE1-4E6A-998E-A6FAE42C83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20.78</c:v>
                </c:pt>
                <c:pt idx="4">
                  <c:v>23.54</c:v>
                </c:pt>
              </c:numCache>
            </c:numRef>
          </c:val>
          <c:smooth val="0"/>
          <c:extLst>
            <c:ext xmlns:c16="http://schemas.microsoft.com/office/drawing/2014/chart" uri="{C3380CC4-5D6E-409C-BE32-E72D297353CC}">
              <c16:uniqueId val="{00000001-BAE1-4E6A-998E-A6FAE42C83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1A-4476-8D1A-D4B44ECCC6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1.34</c:v>
                </c:pt>
                <c:pt idx="4">
                  <c:v>1.5</c:v>
                </c:pt>
              </c:numCache>
            </c:numRef>
          </c:val>
          <c:smooth val="0"/>
          <c:extLst>
            <c:ext xmlns:c16="http://schemas.microsoft.com/office/drawing/2014/chart" uri="{C3380CC4-5D6E-409C-BE32-E72D297353CC}">
              <c16:uniqueId val="{00000001-421A-4476-8D1A-D4B44ECCC6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49B-4A5B-B5D5-D3D7950E06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18.36</c:v>
                </c:pt>
                <c:pt idx="4">
                  <c:v>18.010000000000002</c:v>
                </c:pt>
              </c:numCache>
            </c:numRef>
          </c:val>
          <c:smooth val="0"/>
          <c:extLst>
            <c:ext xmlns:c16="http://schemas.microsoft.com/office/drawing/2014/chart" uri="{C3380CC4-5D6E-409C-BE32-E72D297353CC}">
              <c16:uniqueId val="{00000001-A49B-4A5B-B5D5-D3D7950E06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120.71</c:v>
                </c:pt>
                <c:pt idx="4">
                  <c:v>189.14</c:v>
                </c:pt>
              </c:numCache>
            </c:numRef>
          </c:val>
          <c:extLst>
            <c:ext xmlns:c16="http://schemas.microsoft.com/office/drawing/2014/chart" uri="{C3380CC4-5D6E-409C-BE32-E72D297353CC}">
              <c16:uniqueId val="{00000000-FE1C-464C-9179-7853348AED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55.6</c:v>
                </c:pt>
                <c:pt idx="4">
                  <c:v>59.4</c:v>
                </c:pt>
              </c:numCache>
            </c:numRef>
          </c:val>
          <c:smooth val="0"/>
          <c:extLst>
            <c:ext xmlns:c16="http://schemas.microsoft.com/office/drawing/2014/chart" uri="{C3380CC4-5D6E-409C-BE32-E72D297353CC}">
              <c16:uniqueId val="{00000001-FE1C-464C-9179-7853348AED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251.1</c:v>
                </c:pt>
                <c:pt idx="4">
                  <c:v>303.77</c:v>
                </c:pt>
              </c:numCache>
            </c:numRef>
          </c:val>
          <c:extLst>
            <c:ext xmlns:c16="http://schemas.microsoft.com/office/drawing/2014/chart" uri="{C3380CC4-5D6E-409C-BE32-E72D297353CC}">
              <c16:uniqueId val="{00000000-B0A3-4963-9E8E-E3E5498832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789.08</c:v>
                </c:pt>
                <c:pt idx="4">
                  <c:v>747.84</c:v>
                </c:pt>
              </c:numCache>
            </c:numRef>
          </c:val>
          <c:smooth val="0"/>
          <c:extLst>
            <c:ext xmlns:c16="http://schemas.microsoft.com/office/drawing/2014/chart" uri="{C3380CC4-5D6E-409C-BE32-E72D297353CC}">
              <c16:uniqueId val="{00000001-B0A3-4963-9E8E-E3E5498832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83.74</c:v>
                </c:pt>
                <c:pt idx="4">
                  <c:v>84.38</c:v>
                </c:pt>
              </c:numCache>
            </c:numRef>
          </c:val>
          <c:extLst>
            <c:ext xmlns:c16="http://schemas.microsoft.com/office/drawing/2014/chart" uri="{C3380CC4-5D6E-409C-BE32-E72D297353CC}">
              <c16:uniqueId val="{00000000-84E8-4360-9EC1-5BC25BF140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88.25</c:v>
                </c:pt>
                <c:pt idx="4">
                  <c:v>90.17</c:v>
                </c:pt>
              </c:numCache>
            </c:numRef>
          </c:val>
          <c:smooth val="0"/>
          <c:extLst>
            <c:ext xmlns:c16="http://schemas.microsoft.com/office/drawing/2014/chart" uri="{C3380CC4-5D6E-409C-BE32-E72D297353CC}">
              <c16:uniqueId val="{00000001-84E8-4360-9EC1-5BC25BF140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157.55000000000001</c:v>
                </c:pt>
                <c:pt idx="4">
                  <c:v>157.69</c:v>
                </c:pt>
              </c:numCache>
            </c:numRef>
          </c:val>
          <c:extLst>
            <c:ext xmlns:c16="http://schemas.microsoft.com/office/drawing/2014/chart" uri="{C3380CC4-5D6E-409C-BE32-E72D297353CC}">
              <c16:uniqueId val="{00000000-4CC9-4EDB-8F83-26F5FC536F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176.37</c:v>
                </c:pt>
                <c:pt idx="4">
                  <c:v>173.17</c:v>
                </c:pt>
              </c:numCache>
            </c:numRef>
          </c:val>
          <c:smooth val="0"/>
          <c:extLst>
            <c:ext xmlns:c16="http://schemas.microsoft.com/office/drawing/2014/chart" uri="{C3380CC4-5D6E-409C-BE32-E72D297353CC}">
              <c16:uniqueId val="{00000001-4CC9-4EDB-8F83-26F5FC536F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日置市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47452</v>
      </c>
      <c r="AM8" s="42"/>
      <c r="AN8" s="42"/>
      <c r="AO8" s="42"/>
      <c r="AP8" s="42"/>
      <c r="AQ8" s="42"/>
      <c r="AR8" s="42"/>
      <c r="AS8" s="42"/>
      <c r="AT8" s="35">
        <f>データ!T6</f>
        <v>253.01</v>
      </c>
      <c r="AU8" s="35"/>
      <c r="AV8" s="35"/>
      <c r="AW8" s="35"/>
      <c r="AX8" s="35"/>
      <c r="AY8" s="35"/>
      <c r="AZ8" s="35"/>
      <c r="BA8" s="35"/>
      <c r="BB8" s="35">
        <f>データ!U6</f>
        <v>187.55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63.92</v>
      </c>
      <c r="J10" s="35"/>
      <c r="K10" s="35"/>
      <c r="L10" s="35"/>
      <c r="M10" s="35"/>
      <c r="N10" s="35"/>
      <c r="O10" s="35"/>
      <c r="P10" s="35">
        <f>データ!P6</f>
        <v>41.02</v>
      </c>
      <c r="Q10" s="35"/>
      <c r="R10" s="35"/>
      <c r="S10" s="35"/>
      <c r="T10" s="35"/>
      <c r="U10" s="35"/>
      <c r="V10" s="35"/>
      <c r="W10" s="35">
        <f>データ!Q6</f>
        <v>100.92</v>
      </c>
      <c r="X10" s="35"/>
      <c r="Y10" s="35"/>
      <c r="Z10" s="35"/>
      <c r="AA10" s="35"/>
      <c r="AB10" s="35"/>
      <c r="AC10" s="35"/>
      <c r="AD10" s="42">
        <f>データ!R6</f>
        <v>2750</v>
      </c>
      <c r="AE10" s="42"/>
      <c r="AF10" s="42"/>
      <c r="AG10" s="42"/>
      <c r="AH10" s="42"/>
      <c r="AI10" s="42"/>
      <c r="AJ10" s="42"/>
      <c r="AK10" s="2"/>
      <c r="AL10" s="42">
        <f>データ!V6</f>
        <v>19263</v>
      </c>
      <c r="AM10" s="42"/>
      <c r="AN10" s="42"/>
      <c r="AO10" s="42"/>
      <c r="AP10" s="42"/>
      <c r="AQ10" s="42"/>
      <c r="AR10" s="42"/>
      <c r="AS10" s="42"/>
      <c r="AT10" s="35">
        <f>データ!W6</f>
        <v>5.0199999999999996</v>
      </c>
      <c r="AU10" s="35"/>
      <c r="AV10" s="35"/>
      <c r="AW10" s="35"/>
      <c r="AX10" s="35"/>
      <c r="AY10" s="35"/>
      <c r="AZ10" s="35"/>
      <c r="BA10" s="35"/>
      <c r="BB10" s="35">
        <f>データ!X6</f>
        <v>3837.25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uRpoVyNjPt0xB2T6xeu8D7mXoMpwEYyjxp/SIqV7VWU/bpuwh3bKnPEhbMoWcVxcYCsSmkGhJqrd3POr2h/pQ==" saltValue="iFjBYXJ6zDCQ6kNYxhjq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462161</v>
      </c>
      <c r="D6" s="19">
        <f t="shared" si="3"/>
        <v>46</v>
      </c>
      <c r="E6" s="19">
        <f t="shared" si="3"/>
        <v>17</v>
      </c>
      <c r="F6" s="19">
        <f t="shared" si="3"/>
        <v>1</v>
      </c>
      <c r="G6" s="19">
        <f t="shared" si="3"/>
        <v>0</v>
      </c>
      <c r="H6" s="19" t="str">
        <f t="shared" si="3"/>
        <v>鹿児島県　日置市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63.92</v>
      </c>
      <c r="P6" s="20">
        <f t="shared" si="3"/>
        <v>41.02</v>
      </c>
      <c r="Q6" s="20">
        <f t="shared" si="3"/>
        <v>100.92</v>
      </c>
      <c r="R6" s="20">
        <f t="shared" si="3"/>
        <v>2750</v>
      </c>
      <c r="S6" s="20">
        <f t="shared" si="3"/>
        <v>47452</v>
      </c>
      <c r="T6" s="20">
        <f t="shared" si="3"/>
        <v>253.01</v>
      </c>
      <c r="U6" s="20">
        <f t="shared" si="3"/>
        <v>187.55</v>
      </c>
      <c r="V6" s="20">
        <f t="shared" si="3"/>
        <v>19263</v>
      </c>
      <c r="W6" s="20">
        <f t="shared" si="3"/>
        <v>5.0199999999999996</v>
      </c>
      <c r="X6" s="20">
        <f t="shared" si="3"/>
        <v>3837.25</v>
      </c>
      <c r="Y6" s="21" t="str">
        <f>IF(Y7="",NA(),Y7)</f>
        <v>-</v>
      </c>
      <c r="Z6" s="21" t="str">
        <f t="shared" ref="Z6:AH6" si="4">IF(Z7="",NA(),Z7)</f>
        <v>-</v>
      </c>
      <c r="AA6" s="21" t="str">
        <f t="shared" si="4"/>
        <v>-</v>
      </c>
      <c r="AB6" s="21">
        <f t="shared" si="4"/>
        <v>134.03</v>
      </c>
      <c r="AC6" s="21">
        <f t="shared" si="4"/>
        <v>150.62</v>
      </c>
      <c r="AD6" s="21" t="str">
        <f t="shared" si="4"/>
        <v>-</v>
      </c>
      <c r="AE6" s="21" t="str">
        <f t="shared" si="4"/>
        <v>-</v>
      </c>
      <c r="AF6" s="21" t="str">
        <f t="shared" si="4"/>
        <v>-</v>
      </c>
      <c r="AG6" s="21">
        <f t="shared" si="4"/>
        <v>106.5</v>
      </c>
      <c r="AH6" s="21">
        <f t="shared" si="4"/>
        <v>106.22</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18.36</v>
      </c>
      <c r="AS6" s="21">
        <f t="shared" si="5"/>
        <v>18.010000000000002</v>
      </c>
      <c r="AT6" s="20" t="str">
        <f>IF(AT7="","",IF(AT7="-","【-】","【"&amp;SUBSTITUTE(TEXT(AT7,"#,##0.00"),"-","△")&amp;"】"))</f>
        <v>【3.09】</v>
      </c>
      <c r="AU6" s="21" t="str">
        <f>IF(AU7="",NA(),AU7)</f>
        <v>-</v>
      </c>
      <c r="AV6" s="21" t="str">
        <f t="shared" ref="AV6:BD6" si="6">IF(AV7="",NA(),AV7)</f>
        <v>-</v>
      </c>
      <c r="AW6" s="21" t="str">
        <f t="shared" si="6"/>
        <v>-</v>
      </c>
      <c r="AX6" s="21">
        <f t="shared" si="6"/>
        <v>120.71</v>
      </c>
      <c r="AY6" s="21">
        <f t="shared" si="6"/>
        <v>189.14</v>
      </c>
      <c r="AZ6" s="21" t="str">
        <f t="shared" si="6"/>
        <v>-</v>
      </c>
      <c r="BA6" s="21" t="str">
        <f t="shared" si="6"/>
        <v>-</v>
      </c>
      <c r="BB6" s="21" t="str">
        <f t="shared" si="6"/>
        <v>-</v>
      </c>
      <c r="BC6" s="21">
        <f t="shared" si="6"/>
        <v>55.6</v>
      </c>
      <c r="BD6" s="21">
        <f t="shared" si="6"/>
        <v>59.4</v>
      </c>
      <c r="BE6" s="20" t="str">
        <f>IF(BE7="","",IF(BE7="-","【-】","【"&amp;SUBSTITUTE(TEXT(BE7,"#,##0.00"),"-","△")&amp;"】"))</f>
        <v>【71.39】</v>
      </c>
      <c r="BF6" s="21" t="str">
        <f>IF(BF7="",NA(),BF7)</f>
        <v>-</v>
      </c>
      <c r="BG6" s="21" t="str">
        <f t="shared" ref="BG6:BO6" si="7">IF(BG7="",NA(),BG7)</f>
        <v>-</v>
      </c>
      <c r="BH6" s="21" t="str">
        <f t="shared" si="7"/>
        <v>-</v>
      </c>
      <c r="BI6" s="21">
        <f t="shared" si="7"/>
        <v>251.1</v>
      </c>
      <c r="BJ6" s="21">
        <f t="shared" si="7"/>
        <v>303.77</v>
      </c>
      <c r="BK6" s="21" t="str">
        <f t="shared" si="7"/>
        <v>-</v>
      </c>
      <c r="BL6" s="21" t="str">
        <f t="shared" si="7"/>
        <v>-</v>
      </c>
      <c r="BM6" s="21" t="str">
        <f t="shared" si="7"/>
        <v>-</v>
      </c>
      <c r="BN6" s="21">
        <f t="shared" si="7"/>
        <v>789.08</v>
      </c>
      <c r="BO6" s="21">
        <f t="shared" si="7"/>
        <v>747.84</v>
      </c>
      <c r="BP6" s="20" t="str">
        <f>IF(BP7="","",IF(BP7="-","【-】","【"&amp;SUBSTITUTE(TEXT(BP7,"#,##0.00"),"-","△")&amp;"】"))</f>
        <v>【669.11】</v>
      </c>
      <c r="BQ6" s="21" t="str">
        <f>IF(BQ7="",NA(),BQ7)</f>
        <v>-</v>
      </c>
      <c r="BR6" s="21" t="str">
        <f t="shared" ref="BR6:BZ6" si="8">IF(BR7="",NA(),BR7)</f>
        <v>-</v>
      </c>
      <c r="BS6" s="21" t="str">
        <f t="shared" si="8"/>
        <v>-</v>
      </c>
      <c r="BT6" s="21">
        <f t="shared" si="8"/>
        <v>83.74</v>
      </c>
      <c r="BU6" s="21">
        <f t="shared" si="8"/>
        <v>84.38</v>
      </c>
      <c r="BV6" s="21" t="str">
        <f t="shared" si="8"/>
        <v>-</v>
      </c>
      <c r="BW6" s="21" t="str">
        <f t="shared" si="8"/>
        <v>-</v>
      </c>
      <c r="BX6" s="21" t="str">
        <f t="shared" si="8"/>
        <v>-</v>
      </c>
      <c r="BY6" s="21">
        <f t="shared" si="8"/>
        <v>88.25</v>
      </c>
      <c r="BZ6" s="21">
        <f t="shared" si="8"/>
        <v>90.17</v>
      </c>
      <c r="CA6" s="20" t="str">
        <f>IF(CA7="","",IF(CA7="-","【-】","【"&amp;SUBSTITUTE(TEXT(CA7,"#,##0.00"),"-","△")&amp;"】"))</f>
        <v>【99.73】</v>
      </c>
      <c r="CB6" s="21" t="str">
        <f>IF(CB7="",NA(),CB7)</f>
        <v>-</v>
      </c>
      <c r="CC6" s="21" t="str">
        <f t="shared" ref="CC6:CK6" si="9">IF(CC7="",NA(),CC7)</f>
        <v>-</v>
      </c>
      <c r="CD6" s="21" t="str">
        <f t="shared" si="9"/>
        <v>-</v>
      </c>
      <c r="CE6" s="21">
        <f t="shared" si="9"/>
        <v>157.55000000000001</v>
      </c>
      <c r="CF6" s="21">
        <f t="shared" si="9"/>
        <v>157.69</v>
      </c>
      <c r="CG6" s="21" t="str">
        <f t="shared" si="9"/>
        <v>-</v>
      </c>
      <c r="CH6" s="21" t="str">
        <f t="shared" si="9"/>
        <v>-</v>
      </c>
      <c r="CI6" s="21" t="str">
        <f t="shared" si="9"/>
        <v>-</v>
      </c>
      <c r="CJ6" s="21">
        <f t="shared" si="9"/>
        <v>176.37</v>
      </c>
      <c r="CK6" s="21">
        <f t="shared" si="9"/>
        <v>173.17</v>
      </c>
      <c r="CL6" s="20" t="str">
        <f>IF(CL7="","",IF(CL7="-","【-】","【"&amp;SUBSTITUTE(TEXT(CL7,"#,##0.00"),"-","△")&amp;"】"))</f>
        <v>【134.98】</v>
      </c>
      <c r="CM6" s="21" t="str">
        <f>IF(CM7="",NA(),CM7)</f>
        <v>-</v>
      </c>
      <c r="CN6" s="21" t="str">
        <f t="shared" ref="CN6:CV6" si="10">IF(CN7="",NA(),CN7)</f>
        <v>-</v>
      </c>
      <c r="CO6" s="21" t="str">
        <f t="shared" si="10"/>
        <v>-</v>
      </c>
      <c r="CP6" s="21">
        <f t="shared" si="10"/>
        <v>50.97</v>
      </c>
      <c r="CQ6" s="21">
        <f t="shared" si="10"/>
        <v>51.39</v>
      </c>
      <c r="CR6" s="21" t="str">
        <f t="shared" si="10"/>
        <v>-</v>
      </c>
      <c r="CS6" s="21" t="str">
        <f t="shared" si="10"/>
        <v>-</v>
      </c>
      <c r="CT6" s="21" t="str">
        <f t="shared" si="10"/>
        <v>-</v>
      </c>
      <c r="CU6" s="21">
        <f t="shared" si="10"/>
        <v>56.72</v>
      </c>
      <c r="CV6" s="21">
        <f t="shared" si="10"/>
        <v>56.43</v>
      </c>
      <c r="CW6" s="20" t="str">
        <f>IF(CW7="","",IF(CW7="-","【-】","【"&amp;SUBSTITUTE(TEXT(CW7,"#,##0.00"),"-","△")&amp;"】"))</f>
        <v>【59.99】</v>
      </c>
      <c r="CX6" s="21" t="str">
        <f>IF(CX7="",NA(),CX7)</f>
        <v>-</v>
      </c>
      <c r="CY6" s="21" t="str">
        <f t="shared" ref="CY6:DG6" si="11">IF(CY7="",NA(),CY7)</f>
        <v>-</v>
      </c>
      <c r="CZ6" s="21" t="str">
        <f t="shared" si="11"/>
        <v>-</v>
      </c>
      <c r="DA6" s="21">
        <f t="shared" si="11"/>
        <v>94.77</v>
      </c>
      <c r="DB6" s="21">
        <f t="shared" si="11"/>
        <v>94.84</v>
      </c>
      <c r="DC6" s="21" t="str">
        <f t="shared" si="11"/>
        <v>-</v>
      </c>
      <c r="DD6" s="21" t="str">
        <f t="shared" si="11"/>
        <v>-</v>
      </c>
      <c r="DE6" s="21" t="str">
        <f t="shared" si="11"/>
        <v>-</v>
      </c>
      <c r="DF6" s="21">
        <f t="shared" si="11"/>
        <v>90.72</v>
      </c>
      <c r="DG6" s="21">
        <f t="shared" si="11"/>
        <v>91.07</v>
      </c>
      <c r="DH6" s="20" t="str">
        <f>IF(DH7="","",IF(DH7="-","【-】","【"&amp;SUBSTITUTE(TEXT(DH7,"#,##0.00"),"-","△")&amp;"】"))</f>
        <v>【95.72】</v>
      </c>
      <c r="DI6" s="21" t="str">
        <f>IF(DI7="",NA(),DI7)</f>
        <v>-</v>
      </c>
      <c r="DJ6" s="21" t="str">
        <f t="shared" ref="DJ6:DR6" si="12">IF(DJ7="",NA(),DJ7)</f>
        <v>-</v>
      </c>
      <c r="DK6" s="21" t="str">
        <f t="shared" si="12"/>
        <v>-</v>
      </c>
      <c r="DL6" s="21">
        <f t="shared" si="12"/>
        <v>6.55</v>
      </c>
      <c r="DM6" s="21">
        <f t="shared" si="12"/>
        <v>10.87</v>
      </c>
      <c r="DN6" s="21" t="str">
        <f t="shared" si="12"/>
        <v>-</v>
      </c>
      <c r="DO6" s="21" t="str">
        <f t="shared" si="12"/>
        <v>-</v>
      </c>
      <c r="DP6" s="21" t="str">
        <f t="shared" si="12"/>
        <v>-</v>
      </c>
      <c r="DQ6" s="21">
        <f t="shared" si="12"/>
        <v>20.78</v>
      </c>
      <c r="DR6" s="21">
        <f t="shared" si="12"/>
        <v>23.54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1.34</v>
      </c>
      <c r="EC6" s="21">
        <f t="shared" si="13"/>
        <v>1.5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0.15</v>
      </c>
      <c r="EO6" s="20" t="str">
        <f>IF(EO7="","",IF(EO7="-","【-】","【"&amp;SUBSTITUTE(TEXT(EO7,"#,##0.00"),"-","△")&amp;"】"))</f>
        <v>【0.24】</v>
      </c>
    </row>
    <row r="7" spans="1:148" s="22" customFormat="1" x14ac:dyDescent="0.15">
      <c r="A7" s="14"/>
      <c r="B7" s="23">
        <v>2021</v>
      </c>
      <c r="C7" s="23">
        <v>462161</v>
      </c>
      <c r="D7" s="23">
        <v>46</v>
      </c>
      <c r="E7" s="23">
        <v>17</v>
      </c>
      <c r="F7" s="23">
        <v>1</v>
      </c>
      <c r="G7" s="23">
        <v>0</v>
      </c>
      <c r="H7" s="23" t="s">
        <v>96</v>
      </c>
      <c r="I7" s="23" t="s">
        <v>97</v>
      </c>
      <c r="J7" s="23" t="s">
        <v>98</v>
      </c>
      <c r="K7" s="23" t="s">
        <v>99</v>
      </c>
      <c r="L7" s="23" t="s">
        <v>100</v>
      </c>
      <c r="M7" s="23" t="s">
        <v>101</v>
      </c>
      <c r="N7" s="24" t="s">
        <v>102</v>
      </c>
      <c r="O7" s="24">
        <v>63.92</v>
      </c>
      <c r="P7" s="24">
        <v>41.02</v>
      </c>
      <c r="Q7" s="24">
        <v>100.92</v>
      </c>
      <c r="R7" s="24">
        <v>2750</v>
      </c>
      <c r="S7" s="24">
        <v>47452</v>
      </c>
      <c r="T7" s="24">
        <v>253.01</v>
      </c>
      <c r="U7" s="24">
        <v>187.55</v>
      </c>
      <c r="V7" s="24">
        <v>19263</v>
      </c>
      <c r="W7" s="24">
        <v>5.0199999999999996</v>
      </c>
      <c r="X7" s="24">
        <v>3837.25</v>
      </c>
      <c r="Y7" s="24" t="s">
        <v>102</v>
      </c>
      <c r="Z7" s="24" t="s">
        <v>102</v>
      </c>
      <c r="AA7" s="24" t="s">
        <v>102</v>
      </c>
      <c r="AB7" s="24">
        <v>134.03</v>
      </c>
      <c r="AC7" s="24">
        <v>150.62</v>
      </c>
      <c r="AD7" s="24" t="s">
        <v>102</v>
      </c>
      <c r="AE7" s="24" t="s">
        <v>102</v>
      </c>
      <c r="AF7" s="24" t="s">
        <v>102</v>
      </c>
      <c r="AG7" s="24">
        <v>106.5</v>
      </c>
      <c r="AH7" s="24">
        <v>106.22</v>
      </c>
      <c r="AI7" s="24">
        <v>107.02</v>
      </c>
      <c r="AJ7" s="24" t="s">
        <v>102</v>
      </c>
      <c r="AK7" s="24" t="s">
        <v>102</v>
      </c>
      <c r="AL7" s="24" t="s">
        <v>102</v>
      </c>
      <c r="AM7" s="24">
        <v>0</v>
      </c>
      <c r="AN7" s="24">
        <v>0</v>
      </c>
      <c r="AO7" s="24" t="s">
        <v>102</v>
      </c>
      <c r="AP7" s="24" t="s">
        <v>102</v>
      </c>
      <c r="AQ7" s="24" t="s">
        <v>102</v>
      </c>
      <c r="AR7" s="24">
        <v>18.36</v>
      </c>
      <c r="AS7" s="24">
        <v>18.010000000000002</v>
      </c>
      <c r="AT7" s="24">
        <v>3.09</v>
      </c>
      <c r="AU7" s="24" t="s">
        <v>102</v>
      </c>
      <c r="AV7" s="24" t="s">
        <v>102</v>
      </c>
      <c r="AW7" s="24" t="s">
        <v>102</v>
      </c>
      <c r="AX7" s="24">
        <v>120.71</v>
      </c>
      <c r="AY7" s="24">
        <v>189.14</v>
      </c>
      <c r="AZ7" s="24" t="s">
        <v>102</v>
      </c>
      <c r="BA7" s="24" t="s">
        <v>102</v>
      </c>
      <c r="BB7" s="24" t="s">
        <v>102</v>
      </c>
      <c r="BC7" s="24">
        <v>55.6</v>
      </c>
      <c r="BD7" s="24">
        <v>59.4</v>
      </c>
      <c r="BE7" s="24">
        <v>71.39</v>
      </c>
      <c r="BF7" s="24" t="s">
        <v>102</v>
      </c>
      <c r="BG7" s="24" t="s">
        <v>102</v>
      </c>
      <c r="BH7" s="24" t="s">
        <v>102</v>
      </c>
      <c r="BI7" s="24">
        <v>251.1</v>
      </c>
      <c r="BJ7" s="24">
        <v>303.77</v>
      </c>
      <c r="BK7" s="24" t="s">
        <v>102</v>
      </c>
      <c r="BL7" s="24" t="s">
        <v>102</v>
      </c>
      <c r="BM7" s="24" t="s">
        <v>102</v>
      </c>
      <c r="BN7" s="24">
        <v>789.08</v>
      </c>
      <c r="BO7" s="24">
        <v>747.84</v>
      </c>
      <c r="BP7" s="24">
        <v>669.11</v>
      </c>
      <c r="BQ7" s="24" t="s">
        <v>102</v>
      </c>
      <c r="BR7" s="24" t="s">
        <v>102</v>
      </c>
      <c r="BS7" s="24" t="s">
        <v>102</v>
      </c>
      <c r="BT7" s="24">
        <v>83.74</v>
      </c>
      <c r="BU7" s="24">
        <v>84.38</v>
      </c>
      <c r="BV7" s="24" t="s">
        <v>102</v>
      </c>
      <c r="BW7" s="24" t="s">
        <v>102</v>
      </c>
      <c r="BX7" s="24" t="s">
        <v>102</v>
      </c>
      <c r="BY7" s="24">
        <v>88.25</v>
      </c>
      <c r="BZ7" s="24">
        <v>90.17</v>
      </c>
      <c r="CA7" s="24">
        <v>99.73</v>
      </c>
      <c r="CB7" s="24" t="s">
        <v>102</v>
      </c>
      <c r="CC7" s="24" t="s">
        <v>102</v>
      </c>
      <c r="CD7" s="24" t="s">
        <v>102</v>
      </c>
      <c r="CE7" s="24">
        <v>157.55000000000001</v>
      </c>
      <c r="CF7" s="24">
        <v>157.69</v>
      </c>
      <c r="CG7" s="24" t="s">
        <v>102</v>
      </c>
      <c r="CH7" s="24" t="s">
        <v>102</v>
      </c>
      <c r="CI7" s="24" t="s">
        <v>102</v>
      </c>
      <c r="CJ7" s="24">
        <v>176.37</v>
      </c>
      <c r="CK7" s="24">
        <v>173.17</v>
      </c>
      <c r="CL7" s="24">
        <v>134.97999999999999</v>
      </c>
      <c r="CM7" s="24" t="s">
        <v>102</v>
      </c>
      <c r="CN7" s="24" t="s">
        <v>102</v>
      </c>
      <c r="CO7" s="24" t="s">
        <v>102</v>
      </c>
      <c r="CP7" s="24">
        <v>50.97</v>
      </c>
      <c r="CQ7" s="24">
        <v>51.39</v>
      </c>
      <c r="CR7" s="24" t="s">
        <v>102</v>
      </c>
      <c r="CS7" s="24" t="s">
        <v>102</v>
      </c>
      <c r="CT7" s="24" t="s">
        <v>102</v>
      </c>
      <c r="CU7" s="24">
        <v>56.72</v>
      </c>
      <c r="CV7" s="24">
        <v>56.43</v>
      </c>
      <c r="CW7" s="24">
        <v>59.99</v>
      </c>
      <c r="CX7" s="24" t="s">
        <v>102</v>
      </c>
      <c r="CY7" s="24" t="s">
        <v>102</v>
      </c>
      <c r="CZ7" s="24" t="s">
        <v>102</v>
      </c>
      <c r="DA7" s="24">
        <v>94.77</v>
      </c>
      <c r="DB7" s="24">
        <v>94.84</v>
      </c>
      <c r="DC7" s="24" t="s">
        <v>102</v>
      </c>
      <c r="DD7" s="24" t="s">
        <v>102</v>
      </c>
      <c r="DE7" s="24" t="s">
        <v>102</v>
      </c>
      <c r="DF7" s="24">
        <v>90.72</v>
      </c>
      <c r="DG7" s="24">
        <v>91.07</v>
      </c>
      <c r="DH7" s="24">
        <v>95.72</v>
      </c>
      <c r="DI7" s="24" t="s">
        <v>102</v>
      </c>
      <c r="DJ7" s="24" t="s">
        <v>102</v>
      </c>
      <c r="DK7" s="24" t="s">
        <v>102</v>
      </c>
      <c r="DL7" s="24">
        <v>6.55</v>
      </c>
      <c r="DM7" s="24">
        <v>10.87</v>
      </c>
      <c r="DN7" s="24" t="s">
        <v>102</v>
      </c>
      <c r="DO7" s="24" t="s">
        <v>102</v>
      </c>
      <c r="DP7" s="24" t="s">
        <v>102</v>
      </c>
      <c r="DQ7" s="24">
        <v>20.78</v>
      </c>
      <c r="DR7" s="24">
        <v>23.54</v>
      </c>
      <c r="DS7" s="24">
        <v>38.17</v>
      </c>
      <c r="DT7" s="24" t="s">
        <v>102</v>
      </c>
      <c r="DU7" s="24" t="s">
        <v>102</v>
      </c>
      <c r="DV7" s="24" t="s">
        <v>102</v>
      </c>
      <c r="DW7" s="24">
        <v>0</v>
      </c>
      <c r="DX7" s="24">
        <v>0</v>
      </c>
      <c r="DY7" s="24" t="s">
        <v>102</v>
      </c>
      <c r="DZ7" s="24" t="s">
        <v>102</v>
      </c>
      <c r="EA7" s="24" t="s">
        <v>102</v>
      </c>
      <c r="EB7" s="24">
        <v>1.34</v>
      </c>
      <c r="EC7" s="24">
        <v>1.5</v>
      </c>
      <c r="ED7" s="24">
        <v>6.54</v>
      </c>
      <c r="EE7" s="24" t="s">
        <v>102</v>
      </c>
      <c r="EF7" s="24" t="s">
        <v>102</v>
      </c>
      <c r="EG7" s="24" t="s">
        <v>102</v>
      </c>
      <c r="EH7" s="24">
        <v>0</v>
      </c>
      <c r="EI7" s="24">
        <v>0</v>
      </c>
      <c r="EJ7" s="24" t="s">
        <v>102</v>
      </c>
      <c r="EK7" s="24" t="s">
        <v>102</v>
      </c>
      <c r="EL7" s="24" t="s">
        <v>102</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2023-01-19T06:05:40Z</cp:lastPrinted>
  <dcterms:created xsi:type="dcterms:W3CDTF">2023-01-12T23:35:55Z</dcterms:created>
  <dcterms:modified xsi:type="dcterms:W3CDTF">2023-02-10T07:35:09Z</dcterms:modified>
  <cp:category/>
</cp:coreProperties>
</file>