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7 西之表市◎\"/>
    </mc:Choice>
  </mc:AlternateContent>
  <workbookProtection workbookAlgorithmName="SHA-512" workbookHashValue="LZ0sSVHbXw+sRXRKJQzu0iO+9jW0JeA7b3Br0CO8+M2SC46T9egwaBZAXUhe6N0aJk1FhDNSfwoo8DG8wpXLGQ==" workbookSaltValue="LQSJ9+S7VjJSY3s5phkuyQ==" workbookSpinCount="100000" lockStructure="1"/>
  <bookViews>
    <workbookView xWindow="20370" yWindow="-120" windowWidth="29040" windowHeight="158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<sst xmlns="http://schemas.openxmlformats.org/spreadsheetml/2006/main" count="228" uniqueCount="114">
  <si>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</si>
  <si>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</si>
  <si>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</si>
  <si>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</si>
  <si>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</si>
  <si>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</si>
  <si>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</si>
  <si>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</si>
  <si>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</si>
  <si>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</si>
  <si>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</si>
  <si>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</si>
  <si>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</si>
  <si>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</si>
  <si>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</si>
  <si>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</si>
  <si>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</si>
  <si>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</si>
  <si>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</si>
  <si>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</si>
  <si>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</si>
  <si>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</si>
  <si>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</si>
  <si>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</si>
  <si>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</si>
  <si>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</si>
  <si>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</si>
  <si>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</si>
  <si>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</si>
  <si>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</si>
  <si>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</si>
  <si>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</si>
  <si>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</si>
  <si>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</si>
  <si>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</si>
  <si>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</si>
  <si>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</si>
  <si>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</si>
  <si>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</si>
  <si>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</si>
  <si>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</si>
  <si>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</si>
  <si>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</si>
  <si>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</si>
  <si>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</si>
  <si>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</si>
  <si>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</si>
  <si>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</si>
  <si>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</si>
  <si>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</si>
  <si>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</si>
  <si>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</si>
  <si>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</si>
  <si>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</si>
  <si>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</si>
  <si>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</si>
  <si>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</si>
  <si>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</si>
  <si>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</si>
  <si>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</si>
  <si>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</si>
  <si>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</si>
  <si>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</si>
  <si>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</si>
  <si>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</si>
  <si>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</si>
  <si>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</si>
  <si>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</si>
  <si>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</si>
  <si>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</si>
  <si>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</si>
  <si>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</si>
  <si>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</si>
  <si>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</si>
  <si>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</si>
  <si>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</si>
  <si>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</si>
  <si>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</si>
  <si>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</si>
  <si>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</si>
  <si>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</si>
  <si>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</si>
  <si>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</si>
  <si>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</si>
  <si>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</si>
  <si>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</si>
  <si>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</si>
  <si>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</si>
  <si>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</si>
  <si>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</si>
  <si>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</si>
  <si>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</si>
  <si>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</si>
  <si>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西之表市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</si>
  <si>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</si>
  <si>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</si>
  <si>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</si>
  <si>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</si>
  <si>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</si>
  <si>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</si>
  <si>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</si>
  <si>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</si>
  <si>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</si>
  <si>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</si>
  <si>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</si>
  <si>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</si>
  <si>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</si>
  <si>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</si>
  <si>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</si>
  <si>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</si>
  <si>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</si>
  <si>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①経常収支比率は、100％を超え、前年度より2.54ポイント増加している。また、⑤料金回収率も100％を超え、4.19ポイント増加している。
②累積欠損比率も前年度より7.02ポイント改善しているが、未だ高い水準であるため、引き続き累積欠損金の解消に努めたい。
③流動比率は、昨年度と比較して横ばいに推移しているが、200％を下回っているため、支払能力を高める経営を努めたい。
④企業債残高対給水収益比率は、企業債償還が進み毎年減少しているが、その分施設の老朽化が進んでいることから企業債を効果的に活用した投資に努めたい。
⑥給水原価は、横ばいを推移しているが、類似団体と比較して高い傾向にある。今後も人口減少が進み、給水収益が減少することが予測されるため、施設の統廃合やダウンサイジングを図りながら、施設の老朽化を解消していきたい。
⑦施設利用率は、類似団体と比較して高い水準にあるため、引き続き効率的な施設運用を実施していきたい。
⑧有収率については、類似団体並みの数値である。今後も老朽化が進むことから、施設の統廃合やダウンサイジングを図りながら、施設の老朽化を解消していきたい。</t>
    <rPh sb="1" eb="3">
      <t>ケイジョウ</t>
    </rPh>
    <rPh sb="3" eb="5">
      <t>シュウシ</t>
    </rPh>
    <rPh sb="5" eb="7">
      <t>ヒリツ</t>
    </rPh>
    <rPh sb="14" eb="15">
      <t>コ</t>
    </rPh>
    <rPh sb="17" eb="20">
      <t>ゼンネンド</t>
    </rPh>
    <rPh sb="30" eb="32">
      <t>ゾウカ</t>
    </rPh>
    <rPh sb="41" eb="43">
      <t>リョウキン</t>
    </rPh>
    <rPh sb="43" eb="45">
      <t>カイシュウ</t>
    </rPh>
    <rPh sb="45" eb="46">
      <t>リツ</t>
    </rPh>
    <rPh sb="52" eb="53">
      <t>コ</t>
    </rPh>
    <rPh sb="63" eb="65">
      <t>ゾウカ</t>
    </rPh>
    <rPh sb="72" eb="74">
      <t>ルイセキ</t>
    </rPh>
    <rPh sb="74" eb="76">
      <t>ケッソン</t>
    </rPh>
    <rPh sb="76" eb="78">
      <t>ヒリツ</t>
    </rPh>
    <rPh sb="79" eb="82">
      <t>ゼンネンド</t>
    </rPh>
    <rPh sb="92" eb="94">
      <t>カイゼン</t>
    </rPh>
    <rPh sb="100" eb="101">
      <t>イマ</t>
    </rPh>
    <rPh sb="102" eb="103">
      <t>タカ</t>
    </rPh>
    <rPh sb="104" eb="106">
      <t>スイジュン</t>
    </rPh>
    <rPh sb="112" eb="113">
      <t>ヒ</t>
    </rPh>
    <rPh sb="114" eb="115">
      <t>ツヅ</t>
    </rPh>
    <rPh sb="116" eb="118">
      <t>ルイセキ</t>
    </rPh>
    <rPh sb="118" eb="120">
      <t>ケッソン</t>
    </rPh>
    <rPh sb="120" eb="121">
      <t>キン</t>
    </rPh>
    <rPh sb="122" eb="124">
      <t>カイショウ</t>
    </rPh>
    <rPh sb="125" eb="126">
      <t>ツト</t>
    </rPh>
    <rPh sb="132" eb="134">
      <t>リュウドウ</t>
    </rPh>
    <rPh sb="134" eb="136">
      <t>ヒリツ</t>
    </rPh>
    <rPh sb="138" eb="141">
      <t>サクネンド</t>
    </rPh>
    <rPh sb="142" eb="144">
      <t>ヒカク</t>
    </rPh>
    <rPh sb="146" eb="147">
      <t>ヨコ</t>
    </rPh>
    <rPh sb="150" eb="152">
      <t>スイイ</t>
    </rPh>
    <rPh sb="163" eb="165">
      <t>シタマワ</t>
    </rPh>
    <rPh sb="172" eb="174">
      <t>シハライ</t>
    </rPh>
    <rPh sb="174" eb="176">
      <t>ノウリョク</t>
    </rPh>
    <rPh sb="177" eb="178">
      <t>タカ</t>
    </rPh>
    <rPh sb="180" eb="182">
      <t>ケイエイ</t>
    </rPh>
    <rPh sb="183" eb="184">
      <t>ツト</t>
    </rPh>
    <rPh sb="190" eb="192">
      <t>キギョウ</t>
    </rPh>
    <rPh sb="192" eb="193">
      <t>サイ</t>
    </rPh>
    <rPh sb="193" eb="195">
      <t>ザンダカ</t>
    </rPh>
    <rPh sb="195" eb="196">
      <t>タイ</t>
    </rPh>
    <rPh sb="196" eb="198">
      <t>キュウスイ</t>
    </rPh>
    <rPh sb="198" eb="200">
      <t>シュウエキ</t>
    </rPh>
    <rPh sb="200" eb="202">
      <t>ヒリツ</t>
    </rPh>
    <rPh sb="204" eb="206">
      <t>キギョウ</t>
    </rPh>
    <rPh sb="206" eb="207">
      <t>サイ</t>
    </rPh>
    <rPh sb="207" eb="209">
      <t>ショウカン</t>
    </rPh>
    <rPh sb="210" eb="211">
      <t>スス</t>
    </rPh>
    <rPh sb="212" eb="214">
      <t>マイトシ</t>
    </rPh>
    <rPh sb="214" eb="216">
      <t>ゲンショウ</t>
    </rPh>
    <rPh sb="224" eb="225">
      <t>ブン</t>
    </rPh>
    <rPh sb="225" eb="227">
      <t>シセツ</t>
    </rPh>
    <rPh sb="228" eb="231">
      <t>ロウキュウカ</t>
    </rPh>
    <rPh sb="232" eb="233">
      <t>スス</t>
    </rPh>
    <rPh sb="241" eb="243">
      <t>キギョウ</t>
    </rPh>
    <rPh sb="243" eb="244">
      <t>サイ</t>
    </rPh>
    <rPh sb="245" eb="248">
      <t>コウカテキ</t>
    </rPh>
    <rPh sb="249" eb="251">
      <t>カツヨウ</t>
    </rPh>
    <rPh sb="253" eb="255">
      <t>トウシ</t>
    </rPh>
    <rPh sb="256" eb="257">
      <t>ツト</t>
    </rPh>
    <rPh sb="263" eb="265">
      <t>キュウスイ</t>
    </rPh>
    <rPh sb="265" eb="267">
      <t>ゲンカ</t>
    </rPh>
    <rPh sb="269" eb="270">
      <t>ヨコ</t>
    </rPh>
    <rPh sb="273" eb="275">
      <t>スイイ</t>
    </rPh>
    <rPh sb="281" eb="283">
      <t>ルイジ</t>
    </rPh>
    <rPh sb="283" eb="285">
      <t>ダンタイ</t>
    </rPh>
    <rPh sb="286" eb="288">
      <t>ヒカク</t>
    </rPh>
    <rPh sb="290" eb="291">
      <t>タカ</t>
    </rPh>
    <rPh sb="292" eb="294">
      <t>ケイコウ</t>
    </rPh>
    <rPh sb="298" eb="300">
      <t>コンゴ</t>
    </rPh>
    <rPh sb="301" eb="303">
      <t>ジンコウ</t>
    </rPh>
    <rPh sb="303" eb="305">
      <t>ゲンショウ</t>
    </rPh>
    <rPh sb="306" eb="307">
      <t>スス</t>
    </rPh>
    <rPh sb="309" eb="311">
      <t>キュウスイ</t>
    </rPh>
    <rPh sb="311" eb="313">
      <t>シュウエキ</t>
    </rPh>
    <rPh sb="314" eb="316">
      <t>ゲンショウ</t>
    </rPh>
    <rPh sb="321" eb="323">
      <t>ヨソク</t>
    </rPh>
    <rPh sb="329" eb="331">
      <t>シセツ</t>
    </rPh>
    <rPh sb="332" eb="335">
      <t>トウハイゴウ</t>
    </rPh>
    <rPh sb="345" eb="346">
      <t>ハカ</t>
    </rPh>
    <rPh sb="351" eb="353">
      <t>シセツ</t>
    </rPh>
    <rPh sb="354" eb="357">
      <t>ロウキュウカ</t>
    </rPh>
    <rPh sb="358" eb="360">
      <t>カイショウ</t>
    </rPh>
    <rPh sb="369" eb="371">
      <t>シセツ</t>
    </rPh>
    <rPh sb="371" eb="373">
      <t>リヨウ</t>
    </rPh>
    <rPh sb="373" eb="374">
      <t>リツ</t>
    </rPh>
    <rPh sb="376" eb="378">
      <t>ルイジ</t>
    </rPh>
    <rPh sb="378" eb="380">
      <t>ダンタイ</t>
    </rPh>
    <rPh sb="381" eb="383">
      <t>ヒカク</t>
    </rPh>
    <rPh sb="385" eb="386">
      <t>タカ</t>
    </rPh>
    <rPh sb="387" eb="389">
      <t>スイジュン</t>
    </rPh>
    <rPh sb="395" eb="396">
      <t>ヒ</t>
    </rPh>
    <rPh sb="397" eb="398">
      <t>ツヅ</t>
    </rPh>
    <rPh sb="399" eb="402">
      <t>コウリツテキ</t>
    </rPh>
    <rPh sb="403" eb="405">
      <t>シセツ</t>
    </rPh>
    <rPh sb="405" eb="407">
      <t>ウンヨウ</t>
    </rPh>
    <rPh sb="408" eb="410">
      <t>ジッシ</t>
    </rPh>
    <rPh sb="419" eb="422">
      <t>ユウシュウリツ</t>
    </rPh>
    <rPh sb="428" eb="430">
      <t>ルイジ</t>
    </rPh>
    <rPh sb="430" eb="432">
      <t>ダンタイ</t>
    </rPh>
    <rPh sb="432" eb="433">
      <t>ナ</t>
    </rPh>
    <rPh sb="435" eb="437">
      <t>スウチ</t>
    </rPh>
    <rPh sb="441" eb="443">
      <t>コンゴ</t>
    </rPh>
    <rPh sb="444" eb="447">
      <t>ロウキュウカ</t>
    </rPh>
    <rPh sb="448" eb="449">
      <t>スス</t>
    </rPh>
    <phoneticPr fontId="4"/>
  </si>
  <si>
    <t>①有形固定資産減価償却率、②管路経年化率ともに、年々増加している。③管路更新率は、類似団体並みの水準になっているが、①②が右肩上がりに上昇しているため、前記と同様に施設の統廃合やダウンサイジングを図りながら、施設の老朽化を解消していきたい。</t>
    <rPh sb="1" eb="3">
      <t>ユウケイ</t>
    </rPh>
    <rPh sb="3" eb="5">
      <t>コテイ</t>
    </rPh>
    <rPh sb="5" eb="7">
      <t>シサン</t>
    </rPh>
    <rPh sb="7" eb="9">
      <t>ゲンカ</t>
    </rPh>
    <rPh sb="9" eb="11">
      <t>ショウキャク</t>
    </rPh>
    <rPh sb="11" eb="12">
      <t>リツ</t>
    </rPh>
    <rPh sb="14" eb="16">
      <t>カンロ</t>
    </rPh>
    <rPh sb="16" eb="19">
      <t>ケイネンカ</t>
    </rPh>
    <rPh sb="19" eb="20">
      <t>リツ</t>
    </rPh>
    <rPh sb="24" eb="26">
      <t>ネンネン</t>
    </rPh>
    <rPh sb="26" eb="28">
      <t>ゾウカ</t>
    </rPh>
    <rPh sb="34" eb="36">
      <t>カンロ</t>
    </rPh>
    <rPh sb="36" eb="38">
      <t>コウシン</t>
    </rPh>
    <rPh sb="38" eb="39">
      <t>リツ</t>
    </rPh>
    <rPh sb="41" eb="43">
      <t>ルイジ</t>
    </rPh>
    <rPh sb="43" eb="45">
      <t>ダンタイ</t>
    </rPh>
    <rPh sb="45" eb="46">
      <t>ナ</t>
    </rPh>
    <rPh sb="48" eb="50">
      <t>スイジュン</t>
    </rPh>
    <rPh sb="61" eb="64">
      <t>ミギカタア</t>
    </rPh>
    <rPh sb="67" eb="69">
      <t>ジョウショウ</t>
    </rPh>
    <rPh sb="76" eb="78">
      <t>ゼンキ</t>
    </rPh>
    <rPh sb="79" eb="81">
      <t>ドウヨウ</t>
    </rPh>
    <phoneticPr fontId="4"/>
  </si>
  <si>
    <t>少子高齢化による人口減少が進み、有収水量が年々減少する中、累積欠損金の解消を進めながら諸施設及び管路の更新を実施する厳しい舵取りを迫られている。更にこれからは、昨今の物価上昇の影響により、経常費用の増加が見込まれる。
これからも引き続き、令和２年度に策定した西之表市新水道ビジョン・経営戦略に基づき、健全かつ計画的、効率的な事業運営を進めていきたい。</t>
    <rPh sb="0" eb="2">
      <t>ショウシ</t>
    </rPh>
    <rPh sb="2" eb="5">
      <t>コウレイカ</t>
    </rPh>
    <rPh sb="8" eb="10">
      <t>ジンコウ</t>
    </rPh>
    <rPh sb="10" eb="12">
      <t>ゲンショウ</t>
    </rPh>
    <rPh sb="13" eb="14">
      <t>スス</t>
    </rPh>
    <rPh sb="16" eb="18">
      <t>ユウシュウ</t>
    </rPh>
    <rPh sb="18" eb="20">
      <t>スイリョウ</t>
    </rPh>
    <rPh sb="21" eb="23">
      <t>ネンネン</t>
    </rPh>
    <rPh sb="23" eb="25">
      <t>ゲンショウ</t>
    </rPh>
    <rPh sb="27" eb="28">
      <t>ナカ</t>
    </rPh>
    <rPh sb="29" eb="31">
      <t>ルイセキ</t>
    </rPh>
    <rPh sb="31" eb="33">
      <t>ケッソン</t>
    </rPh>
    <rPh sb="33" eb="34">
      <t>キン</t>
    </rPh>
    <rPh sb="35" eb="37">
      <t>カイショウ</t>
    </rPh>
    <rPh sb="38" eb="39">
      <t>スス</t>
    </rPh>
    <rPh sb="43" eb="44">
      <t>ショ</t>
    </rPh>
    <rPh sb="44" eb="46">
      <t>シセツ</t>
    </rPh>
    <rPh sb="46" eb="47">
      <t>オヨ</t>
    </rPh>
    <rPh sb="48" eb="50">
      <t>カンロ</t>
    </rPh>
    <rPh sb="51" eb="53">
      <t>コウシン</t>
    </rPh>
    <rPh sb="54" eb="56">
      <t>ジッシ</t>
    </rPh>
    <rPh sb="58" eb="59">
      <t>キビ</t>
    </rPh>
    <rPh sb="61" eb="63">
      <t>カジト</t>
    </rPh>
    <rPh sb="65" eb="66">
      <t>セマ</t>
    </rPh>
    <rPh sb="72" eb="73">
      <t>サラ</t>
    </rPh>
    <rPh sb="80" eb="82">
      <t>サッコン</t>
    </rPh>
    <rPh sb="83" eb="85">
      <t>ブッカ</t>
    </rPh>
    <rPh sb="85" eb="87">
      <t>ジョウショウ</t>
    </rPh>
    <rPh sb="88" eb="90">
      <t>エイキョウ</t>
    </rPh>
    <rPh sb="94" eb="96">
      <t>ケイジョウ</t>
    </rPh>
    <rPh sb="96" eb="98">
      <t>ヒヨウ</t>
    </rPh>
    <rPh sb="99" eb="101">
      <t>ゾウカ</t>
    </rPh>
    <rPh sb="102" eb="104">
      <t>ミコ</t>
    </rPh>
    <rPh sb="114" eb="115">
      <t>ヒ</t>
    </rPh>
    <rPh sb="116" eb="117">
      <t>ツヅ</t>
    </rPh>
    <rPh sb="119" eb="121">
      <t>レイワ</t>
    </rPh>
    <rPh sb="122" eb="124">
      <t>ネンド</t>
    </rPh>
    <rPh sb="125" eb="127">
      <t>サクテイ</t>
    </rPh>
    <rPh sb="129" eb="133">
      <t>ニシノオモテシ</t>
    </rPh>
    <rPh sb="133" eb="134">
      <t>シン</t>
    </rPh>
    <rPh sb="134" eb="136">
      <t>スイドウ</t>
    </rPh>
    <rPh sb="141" eb="143">
      <t>ケイエイ</t>
    </rPh>
    <rPh sb="143" eb="145">
      <t>センリャク</t>
    </rPh>
    <rPh sb="146" eb="147">
      <t>モト</t>
    </rPh>
    <rPh sb="150" eb="152">
      <t>ケンゼン</t>
    </rPh>
    <rPh sb="154" eb="157">
      <t>ケイカクテキ</t>
    </rPh>
    <rPh sb="158" eb="161">
      <t>コウリツテキ</t>
    </rPh>
    <rPh sb="162" eb="164">
      <t>ジギョウ</t>
    </rPh>
    <rPh sb="164" eb="166">
      <t>ウンエイ</t>
    </rPh>
    <rPh sb="167" eb="16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</si>
</sst>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0.11</c:v>
                </c:pt>
                <c:pt idx="1">
                  <c:v>0.04</c:v>
                </c:pt>
                <c:pt idx="2">
                  <c:v>0.67</c:v>
                </c:pt>
                <c:pt idx="3">
                  <c:v>0.46</c:v>
                </c:pt>
                <c:pt idx="4">
                  <c:v>0.57999999999999996</c:v>
                </c:pt>
              </c:numCache>
            </c:numRef>
          </c:val>
          <c:extLst>
            <c:ext xmlns:c16="http://schemas.microsoft.com/office/drawing/2014/chart" uri="{C3380CC4-5D6E-409C-BE32-E72D297353CC}">
              <c16:uniqueId val="{00000000-53ED-4CFA-8E07-3CF93DAEC4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53ED-4CFA-8E07-3CF93DAEC4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57.31</c:v>
                </c:pt>
                <c:pt idx="1">
                  <c:v>56.67</c:v>
                </c:pt>
                <c:pt idx="2">
                  <c:v>71.11</c:v>
                </c:pt>
                <c:pt idx="3">
                  <c:v>71.56</c:v>
                </c:pt>
                <c:pt idx="4">
                  <c:v>69.81</c:v>
                </c:pt>
              </c:numCache>
            </c:numRef>
          </c:val>
          <c:extLst>
            <c:ext xmlns:c16="http://schemas.microsoft.com/office/drawing/2014/chart" uri="{C3380CC4-5D6E-409C-BE32-E72D297353CC}">
              <c16:uniqueId val="{00000000-89F0-482B-86D5-C697807CA7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89F0-482B-86D5-C697807CA7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79.56</c:v>
                </c:pt>
                <c:pt idx="1">
                  <c:v>79.44</c:v>
                </c:pt>
                <c:pt idx="2">
                  <c:v>78.739999999999995</c:v>
                </c:pt>
                <c:pt idx="3">
                  <c:v>78.58</c:v>
                </c:pt>
                <c:pt idx="4">
                  <c:v>78.540000000000006</c:v>
                </c:pt>
              </c:numCache>
            </c:numRef>
          </c:val>
          <c:extLst>
            <c:ext xmlns:c16="http://schemas.microsoft.com/office/drawing/2014/chart" uri="{C3380CC4-5D6E-409C-BE32-E72D297353CC}">
              <c16:uniqueId val="{00000000-439A-4B3F-86E0-F21F424225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439A-4B3F-86E0-F21F424225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109.41</c:v>
                </c:pt>
                <c:pt idx="1">
                  <c:v>107.7</c:v>
                </c:pt>
                <c:pt idx="2">
                  <c:v>101.57</c:v>
                </c:pt>
                <c:pt idx="3">
                  <c:v>104.87</c:v>
                </c:pt>
                <c:pt idx="4">
                  <c:v>107.41</c:v>
                </c:pt>
              </c:numCache>
            </c:numRef>
          </c:val>
          <c:extLst>
            <c:ext xmlns:c16="http://schemas.microsoft.com/office/drawing/2014/chart" uri="{C3380CC4-5D6E-409C-BE32-E72D297353CC}">
              <c16:uniqueId val="{00000000-D1CD-401F-B005-2C61AF5BD1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D1CD-401F-B005-2C61AF5BD1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50.59</c:v>
                </c:pt>
                <c:pt idx="1">
                  <c:v>47.71</c:v>
                </c:pt>
                <c:pt idx="2">
                  <c:v>49.41</c:v>
                </c:pt>
                <c:pt idx="3">
                  <c:v>51.26</c:v>
                </c:pt>
                <c:pt idx="4">
                  <c:v>53.2</c:v>
                </c:pt>
              </c:numCache>
            </c:numRef>
          </c:val>
          <c:extLst>
            <c:ext xmlns:c16="http://schemas.microsoft.com/office/drawing/2014/chart" uri="{C3380CC4-5D6E-409C-BE32-E72D297353CC}">
              <c16:uniqueId val="{00000000-FEAC-4878-AE46-96EADE2D1D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FEAC-4878-AE46-96EADE2D1D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4.6500000000000004</c:v>
                </c:pt>
                <c:pt idx="1">
                  <c:v>5.8</c:v>
                </c:pt>
                <c:pt idx="2">
                  <c:v>24.47</c:v>
                </c:pt>
                <c:pt idx="3">
                  <c:v>31.18</c:v>
                </c:pt>
                <c:pt idx="4">
                  <c:v>35.700000000000003</c:v>
                </c:pt>
              </c:numCache>
            </c:numRef>
          </c:val>
          <c:extLst>
            <c:ext xmlns:c16="http://schemas.microsoft.com/office/drawing/2014/chart" uri="{C3380CC4-5D6E-409C-BE32-E72D297353CC}">
              <c16:uniqueId val="{00000000-A6E4-41C8-86E6-B8F7CF9BDA1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A6E4-41C8-86E6-B8F7CF9BDA1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66.38</c:v>
                </c:pt>
                <c:pt idx="1">
                  <c:v>59.18</c:v>
                </c:pt>
                <c:pt idx="2">
                  <c:v>56.32</c:v>
                </c:pt>
                <c:pt idx="3">
                  <c:v>50.97</c:v>
                </c:pt>
                <c:pt idx="4">
                  <c:v>43.95</c:v>
                </c:pt>
              </c:numCache>
            </c:numRef>
          </c:val>
          <c:extLst>
            <c:ext xmlns:c16="http://schemas.microsoft.com/office/drawing/2014/chart" uri="{C3380CC4-5D6E-409C-BE32-E72D297353CC}">
              <c16:uniqueId val="{00000000-7112-44A0-95B9-67FF3FFFFA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7112-44A0-95B9-67FF3FFFFA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162.18</c:v>
                </c:pt>
                <c:pt idx="1">
                  <c:v>136.85</c:v>
                </c:pt>
                <c:pt idx="2">
                  <c:v>211.5</c:v>
                </c:pt>
                <c:pt idx="3">
                  <c:v>173.71</c:v>
                </c:pt>
                <c:pt idx="4">
                  <c:v>174.27</c:v>
                </c:pt>
              </c:numCache>
            </c:numRef>
          </c:val>
          <c:extLst>
            <c:ext xmlns:c16="http://schemas.microsoft.com/office/drawing/2014/chart" uri="{C3380CC4-5D6E-409C-BE32-E72D297353CC}">
              <c16:uniqueId val="{00000000-0E47-462F-9407-D97C1AE677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0E47-462F-9407-D97C1AE677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482.09</c:v>
                </c:pt>
                <c:pt idx="1">
                  <c:v>531.42999999999995</c:v>
                </c:pt>
                <c:pt idx="2">
                  <c:v>482.52</c:v>
                </c:pt>
                <c:pt idx="3">
                  <c:v>440.12</c:v>
                </c:pt>
                <c:pt idx="4">
                  <c:v>404.83</c:v>
                </c:pt>
              </c:numCache>
            </c:numRef>
          </c:val>
          <c:extLst>
            <c:ext xmlns:c16="http://schemas.microsoft.com/office/drawing/2014/chart" uri="{C3380CC4-5D6E-409C-BE32-E72D297353CC}">
              <c16:uniqueId val="{00000000-8AEA-4037-AF9D-6A7357DE20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8AEA-4037-AF9D-6A7357DE20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105.5</c:v>
                </c:pt>
                <c:pt idx="1">
                  <c:v>103.86</c:v>
                </c:pt>
                <c:pt idx="2">
                  <c:v>97.75</c:v>
                </c:pt>
                <c:pt idx="3">
                  <c:v>100.19</c:v>
                </c:pt>
                <c:pt idx="4">
                  <c:v>104.38</c:v>
                </c:pt>
              </c:numCache>
            </c:numRef>
          </c:val>
          <c:extLst>
            <c:ext xmlns:c16="http://schemas.microsoft.com/office/drawing/2014/chart" uri="{C3380CC4-5D6E-409C-BE32-E72D297353CC}">
              <c16:uniqueId val="{00000000-3BD5-4AF7-AC5E-C46C2BED0D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3BD5-4AF7-AC5E-C46C2BED0D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234.3</c:v>
                </c:pt>
                <c:pt idx="1">
                  <c:v>238.34</c:v>
                </c:pt>
                <c:pt idx="2">
                  <c:v>253.44</c:v>
                </c:pt>
                <c:pt idx="3">
                  <c:v>246.49</c:v>
                </c:pt>
                <c:pt idx="4">
                  <c:v>237.73</c:v>
                </c:pt>
              </c:numCache>
            </c:numRef>
          </c:val>
          <c:extLst>
            <c:ext xmlns:c16="http://schemas.microsoft.com/office/drawing/2014/chart" uri="{C3380CC4-5D6E-409C-BE32-E72D297353CC}">
              <c16:uniqueId val="{00000000-B377-4921-AE11-57994A67A0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B377-4921-AE11-57994A67A0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西之表市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14725</v>
      </c>
      <c r="AM8" s="66"/>
      <c r="AN8" s="66"/>
      <c r="AO8" s="66"/>
      <c r="AP8" s="66"/>
      <c r="AQ8" s="66"/>
      <c r="AR8" s="66"/>
      <c r="AS8" s="66"/>
      <c r="AT8" s="37">
        <f>データ!$S$6</f>
        <v>205.65</v>
      </c>
      <c r="AU8" s="38"/>
      <c r="AV8" s="38"/>
      <c r="AW8" s="38"/>
      <c r="AX8" s="38"/>
      <c r="AY8" s="38"/>
      <c r="AZ8" s="38"/>
      <c r="BA8" s="38"/>
      <c r="BB8" s="55">
        <f>データ!$T$6</f>
        <v>71.599999999999994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61.15</v>
      </c>
      <c r="J10" s="38"/>
      <c r="K10" s="38"/>
      <c r="L10" s="38"/>
      <c r="M10" s="38"/>
      <c r="N10" s="38"/>
      <c r="O10" s="65"/>
      <c r="P10" s="55">
        <f>データ!$P$6</f>
        <v>99.65</v>
      </c>
      <c r="Q10" s="55"/>
      <c r="R10" s="55"/>
      <c r="S10" s="55"/>
      <c r="T10" s="55"/>
      <c r="U10" s="55"/>
      <c r="V10" s="55"/>
      <c r="W10" s="66">
        <f>データ!$Q$6</f>
        <v>4620</v>
      </c>
      <c r="X10" s="66"/>
      <c r="Y10" s="66"/>
      <c r="Z10" s="66"/>
      <c r="AA10" s="66"/>
      <c r="AB10" s="66"/>
      <c r="AC10" s="66"/>
      <c r="AD10" s="2"/>
      <c r="AE10" s="2"/>
      <c r="AF10" s="2"/>
      <c r="AG10" s="2"/>
      <c r="AH10" s="2"/>
      <c r="AI10" s="2"/>
      <c r="AJ10" s="2"/>
      <c r="AK10" s="2"/>
      <c r="AL10" s="66">
        <f>データ!$U$6</f>
        <v>14328</v>
      </c>
      <c r="AM10" s="66"/>
      <c r="AN10" s="66"/>
      <c r="AO10" s="66"/>
      <c r="AP10" s="66"/>
      <c r="AQ10" s="66"/>
      <c r="AR10" s="66"/>
      <c r="AS10" s="66"/>
      <c r="AT10" s="37">
        <f>データ!$V$6</f>
        <v>100.52</v>
      </c>
      <c r="AU10" s="38"/>
      <c r="AV10" s="38"/>
      <c r="AW10" s="38"/>
      <c r="AX10" s="38"/>
      <c r="AY10" s="38"/>
      <c r="AZ10" s="38"/>
      <c r="BA10" s="38"/>
      <c r="BB10" s="55">
        <f>データ!$W$6</f>
        <v>142.54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brzvv5jv0aObmPN7GJDbGHvzi5rO3Db81K1I2BPsVRfEETyqnJcOfiTJG2vyX1MoAD8T2mxx9zImpVuFM2Yww==" saltValue="r9dDF2fFn2aFLjuEQw2y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462136</v>
      </c>
      <c r="D6" s="20">
        <f t="shared" si="3"/>
        <v>46</v>
      </c>
      <c r="E6" s="20">
        <f t="shared" si="3"/>
        <v>1</v>
      </c>
      <c r="F6" s="20">
        <f t="shared" si="3"/>
        <v>0</v>
      </c>
      <c r="G6" s="20">
        <f t="shared" si="3"/>
        <v>1</v>
      </c>
      <c r="H6" s="20" t="str">
        <f t="shared" si="3"/>
        <v>鹿児島県　西之表市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61.15</v>
      </c>
      <c r="P6" s="21">
        <f t="shared" si="3"/>
        <v>99.65</v>
      </c>
      <c r="Q6" s="21">
        <f t="shared" si="3"/>
        <v>4620</v>
      </c>
      <c r="R6" s="21">
        <f t="shared" si="3"/>
        <v>14725</v>
      </c>
      <c r="S6" s="21">
        <f t="shared" si="3"/>
        <v>205.65</v>
      </c>
      <c r="T6" s="21">
        <f t="shared" si="3"/>
        <v>71.599999999999994</v>
      </c>
      <c r="U6" s="21">
        <f t="shared" si="3"/>
        <v>14328</v>
      </c>
      <c r="V6" s="21">
        <f t="shared" si="3"/>
        <v>100.52</v>
      </c>
      <c r="W6" s="21">
        <f t="shared" si="3"/>
        <v>142.54</v>
      </c>
      <c r="X6" s="22">
        <f>IF(X7="",NA(),X7)</f>
        <v>109.41</v>
      </c>
      <c r="Y6" s="22">
        <f t="shared" ref="Y6:AG6" si="4">IF(Y7="",NA(),Y7)</f>
        <v>107.7</v>
      </c>
      <c r="Z6" s="22">
        <f t="shared" si="4"/>
        <v>101.57</v>
      </c>
      <c r="AA6" s="22">
        <f t="shared" si="4"/>
        <v>104.87</v>
      </c>
      <c r="AB6" s="22">
        <f t="shared" si="4"/>
        <v>107.41</v>
      </c>
      <c r="AC6" s="22">
        <f t="shared" si="4"/>
        <v>110.02</v>
      </c>
      <c r="AD6" s="22">
        <f t="shared" si="4"/>
        <v>108.76</v>
      </c>
      <c r="AE6" s="22">
        <f t="shared" si="4"/>
        <v>108.46</v>
      </c>
      <c r="AF6" s="22">
        <f t="shared" si="4"/>
        <v>109.02</v>
      </c>
      <c r="AG6" s="22">
        <f t="shared" si="4"/>
        <v>107.81</v>
      </c>
      <c r="AH6" s="21" t="str">
        <f>IF(AH7="","",IF(AH7="-","【-】","【"&amp;SUBSTITUTE(TEXT(AH7,"#,##0.00"),"-","△")&amp;"】"))</f>
        <v>【111.39】</v>
      </c>
      <c r="AI6" s="22">
        <f>IF(AI7="",NA(),AI7)</f>
        <v>66.38</v>
      </c>
      <c r="AJ6" s="22">
        <f t="shared" ref="AJ6:AR6" si="5">IF(AJ7="",NA(),AJ7)</f>
        <v>59.18</v>
      </c>
      <c r="AK6" s="22">
        <f t="shared" si="5"/>
        <v>56.32</v>
      </c>
      <c r="AL6" s="22">
        <f t="shared" si="5"/>
        <v>50.97</v>
      </c>
      <c r="AM6" s="22">
        <f t="shared" si="5"/>
        <v>43.95</v>
      </c>
      <c r="AN6" s="22">
        <f t="shared" si="5"/>
        <v>7.31</v>
      </c>
      <c r="AO6" s="22">
        <f t="shared" si="5"/>
        <v>7.48</v>
      </c>
      <c r="AP6" s="22">
        <f t="shared" si="5"/>
        <v>11.94</v>
      </c>
      <c r="AQ6" s="22">
        <f t="shared" si="5"/>
        <v>11</v>
      </c>
      <c r="AR6" s="22">
        <f t="shared" si="5"/>
        <v>8.86</v>
      </c>
      <c r="AS6" s="21" t="str">
        <f>IF(AS7="","",IF(AS7="-","【-】","【"&amp;SUBSTITUTE(TEXT(AS7,"#,##0.00"),"-","△")&amp;"】"))</f>
        <v>【1.30】</v>
      </c>
      <c r="AT6" s="22">
        <f>IF(AT7="",NA(),AT7)</f>
        <v>162.18</v>
      </c>
      <c r="AU6" s="22">
        <f t="shared" ref="AU6:BC6" si="6">IF(AU7="",NA(),AU7)</f>
        <v>136.85</v>
      </c>
      <c r="AV6" s="22">
        <f t="shared" si="6"/>
        <v>211.5</v>
      </c>
      <c r="AW6" s="22">
        <f t="shared" si="6"/>
        <v>173.71</v>
      </c>
      <c r="AX6" s="22">
        <f t="shared" si="6"/>
        <v>174.27</v>
      </c>
      <c r="AY6" s="22">
        <f t="shared" si="6"/>
        <v>355.27</v>
      </c>
      <c r="AZ6" s="22">
        <f t="shared" si="6"/>
        <v>359.7</v>
      </c>
      <c r="BA6" s="22">
        <f t="shared" si="6"/>
        <v>362.93</v>
      </c>
      <c r="BB6" s="22">
        <f t="shared" si="6"/>
        <v>371.81</v>
      </c>
      <c r="BC6" s="22">
        <f t="shared" si="6"/>
        <v>384.23</v>
      </c>
      <c r="BD6" s="21" t="str">
        <f>IF(BD7="","",IF(BD7="-","【-】","【"&amp;SUBSTITUTE(TEXT(BD7,"#,##0.00"),"-","△")&amp;"】"))</f>
        <v>【261.51】</v>
      </c>
      <c r="BE6" s="22">
        <f>IF(BE7="",NA(),BE7)</f>
        <v>482.09</v>
      </c>
      <c r="BF6" s="22">
        <f t="shared" ref="BF6:BN6" si="7">IF(BF7="",NA(),BF7)</f>
        <v>531.42999999999995</v>
      </c>
      <c r="BG6" s="22">
        <f t="shared" si="7"/>
        <v>482.52</v>
      </c>
      <c r="BH6" s="22">
        <f t="shared" si="7"/>
        <v>440.12</v>
      </c>
      <c r="BI6" s="22">
        <f t="shared" si="7"/>
        <v>404.83</v>
      </c>
      <c r="BJ6" s="22">
        <f t="shared" si="7"/>
        <v>458.27</v>
      </c>
      <c r="BK6" s="22">
        <f t="shared" si="7"/>
        <v>447.01</v>
      </c>
      <c r="BL6" s="22">
        <f t="shared" si="7"/>
        <v>439.05</v>
      </c>
      <c r="BM6" s="22">
        <f t="shared" si="7"/>
        <v>465.85</v>
      </c>
      <c r="BN6" s="22">
        <f t="shared" si="7"/>
        <v>439.43</v>
      </c>
      <c r="BO6" s="21" t="str">
        <f>IF(BO7="","",IF(BO7="-","【-】","【"&amp;SUBSTITUTE(TEXT(BO7,"#,##0.00"),"-","△")&amp;"】"))</f>
        <v>【265.16】</v>
      </c>
      <c r="BP6" s="22">
        <f>IF(BP7="",NA(),BP7)</f>
        <v>105.5</v>
      </c>
      <c r="BQ6" s="22">
        <f t="shared" ref="BQ6:BY6" si="8">IF(BQ7="",NA(),BQ7)</f>
        <v>103.86</v>
      </c>
      <c r="BR6" s="22">
        <f t="shared" si="8"/>
        <v>97.75</v>
      </c>
      <c r="BS6" s="22">
        <f t="shared" si="8"/>
        <v>100.19</v>
      </c>
      <c r="BT6" s="22">
        <f t="shared" si="8"/>
        <v>104.38</v>
      </c>
      <c r="BU6" s="22">
        <f t="shared" si="8"/>
        <v>96.77</v>
      </c>
      <c r="BV6" s="22">
        <f t="shared" si="8"/>
        <v>95.81</v>
      </c>
      <c r="BW6" s="22">
        <f t="shared" si="8"/>
        <v>95.26</v>
      </c>
      <c r="BX6" s="22">
        <f t="shared" si="8"/>
        <v>92.39</v>
      </c>
      <c r="BY6" s="22">
        <f t="shared" si="8"/>
        <v>94.41</v>
      </c>
      <c r="BZ6" s="21" t="str">
        <f>IF(BZ7="","",IF(BZ7="-","【-】","【"&amp;SUBSTITUTE(TEXT(BZ7,"#,##0.00"),"-","△")&amp;"】"))</f>
        <v>【102.35】</v>
      </c>
      <c r="CA6" s="22">
        <f>IF(CA7="",NA(),CA7)</f>
        <v>234.3</v>
      </c>
      <c r="CB6" s="22">
        <f t="shared" ref="CB6:CJ6" si="9">IF(CB7="",NA(),CB7)</f>
        <v>238.34</v>
      </c>
      <c r="CC6" s="22">
        <f t="shared" si="9"/>
        <v>253.44</v>
      </c>
      <c r="CD6" s="22">
        <f t="shared" si="9"/>
        <v>246.49</v>
      </c>
      <c r="CE6" s="22">
        <f t="shared" si="9"/>
        <v>237.73</v>
      </c>
      <c r="CF6" s="22">
        <f t="shared" si="9"/>
        <v>187.18</v>
      </c>
      <c r="CG6" s="22">
        <f t="shared" si="9"/>
        <v>189.58</v>
      </c>
      <c r="CH6" s="22">
        <f t="shared" si="9"/>
        <v>192.82</v>
      </c>
      <c r="CI6" s="22">
        <f t="shared" si="9"/>
        <v>192.98</v>
      </c>
      <c r="CJ6" s="22">
        <f t="shared" si="9"/>
        <v>192.13</v>
      </c>
      <c r="CK6" s="21" t="str">
        <f>IF(CK7="","",IF(CK7="-","【-】","【"&amp;SUBSTITUTE(TEXT(CK7,"#,##0.00"),"-","△")&amp;"】"))</f>
        <v>【167.74】</v>
      </c>
      <c r="CL6" s="22">
        <f>IF(CL7="",NA(),CL7)</f>
        <v>57.31</v>
      </c>
      <c r="CM6" s="22">
        <f t="shared" ref="CM6:CU6" si="10">IF(CM7="",NA(),CM7)</f>
        <v>56.67</v>
      </c>
      <c r="CN6" s="22">
        <f t="shared" si="10"/>
        <v>71.11</v>
      </c>
      <c r="CO6" s="22">
        <f t="shared" si="10"/>
        <v>71.56</v>
      </c>
      <c r="CP6" s="22">
        <f t="shared" si="10"/>
        <v>69.81</v>
      </c>
      <c r="CQ6" s="22">
        <f t="shared" si="10"/>
        <v>55.88</v>
      </c>
      <c r="CR6" s="22">
        <f t="shared" si="10"/>
        <v>55.22</v>
      </c>
      <c r="CS6" s="22">
        <f t="shared" si="10"/>
        <v>54.05</v>
      </c>
      <c r="CT6" s="22">
        <f t="shared" si="10"/>
        <v>54.43</v>
      </c>
      <c r="CU6" s="22">
        <f t="shared" si="10"/>
        <v>53.87</v>
      </c>
      <c r="CV6" s="21" t="str">
        <f>IF(CV7="","",IF(CV7="-","【-】","【"&amp;SUBSTITUTE(TEXT(CV7,"#,##0.00"),"-","△")&amp;"】"))</f>
        <v>【60.29】</v>
      </c>
      <c r="CW6" s="22">
        <f>IF(CW7="",NA(),CW7)</f>
        <v>79.56</v>
      </c>
      <c r="CX6" s="22">
        <f t="shared" ref="CX6:DF6" si="11">IF(CX7="",NA(),CX7)</f>
        <v>79.44</v>
      </c>
      <c r="CY6" s="22">
        <f t="shared" si="11"/>
        <v>78.739999999999995</v>
      </c>
      <c r="CZ6" s="22">
        <f t="shared" si="11"/>
        <v>78.58</v>
      </c>
      <c r="DA6" s="22">
        <f t="shared" si="11"/>
        <v>78.540000000000006</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50.59</v>
      </c>
      <c r="DI6" s="22">
        <f t="shared" ref="DI6:DQ6" si="12">IF(DI7="",NA(),DI7)</f>
        <v>47.71</v>
      </c>
      <c r="DJ6" s="22">
        <f t="shared" si="12"/>
        <v>49.41</v>
      </c>
      <c r="DK6" s="22">
        <f t="shared" si="12"/>
        <v>51.26</v>
      </c>
      <c r="DL6" s="22">
        <f t="shared" si="12"/>
        <v>53.2</v>
      </c>
      <c r="DM6" s="22">
        <f t="shared" si="12"/>
        <v>46.61</v>
      </c>
      <c r="DN6" s="22">
        <f t="shared" si="12"/>
        <v>47.97</v>
      </c>
      <c r="DO6" s="22">
        <f t="shared" si="12"/>
        <v>49.12</v>
      </c>
      <c r="DP6" s="22">
        <f t="shared" si="12"/>
        <v>49.39</v>
      </c>
      <c r="DQ6" s="22">
        <f t="shared" si="12"/>
        <v>50.75</v>
      </c>
      <c r="DR6" s="21" t="str">
        <f>IF(DR7="","",IF(DR7="-","【-】","【"&amp;SUBSTITUTE(TEXT(DR7,"#,##0.00"),"-","△")&amp;"】"))</f>
        <v>【50.88】</v>
      </c>
      <c r="DS6" s="22">
        <f>IF(DS7="",NA(),DS7)</f>
        <v>4.6500000000000004</v>
      </c>
      <c r="DT6" s="22">
        <f t="shared" ref="DT6:EB6" si="13">IF(DT7="",NA(),DT7)</f>
        <v>5.8</v>
      </c>
      <c r="DU6" s="22">
        <f t="shared" si="13"/>
        <v>24.47</v>
      </c>
      <c r="DV6" s="22">
        <f t="shared" si="13"/>
        <v>31.18</v>
      </c>
      <c r="DW6" s="22">
        <f t="shared" si="13"/>
        <v>35.700000000000003</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0.11</v>
      </c>
      <c r="EE6" s="22">
        <f t="shared" ref="EE6:EM6" si="14">IF(EE7="",NA(),EE7)</f>
        <v>0.04</v>
      </c>
      <c r="EF6" s="22">
        <f t="shared" si="14"/>
        <v>0.67</v>
      </c>
      <c r="EG6" s="22">
        <f t="shared" si="14"/>
        <v>0.46</v>
      </c>
      <c r="EH6" s="22">
        <f t="shared" si="14"/>
        <v>0.57999999999999996</v>
      </c>
      <c r="EI6" s="22">
        <f t="shared" si="14"/>
        <v>0.39</v>
      </c>
      <c r="EJ6" s="22">
        <f t="shared" si="14"/>
        <v>0.43</v>
      </c>
      <c r="EK6" s="22">
        <f t="shared" si="14"/>
        <v>0.42</v>
      </c>
      <c r="EL6" s="22">
        <f t="shared" si="14"/>
        <v>0.44</v>
      </c>
      <c r="EM6" s="22">
        <f t="shared" si="14"/>
        <v>0.5</v>
      </c>
      <c r="EN6" s="21" t="str">
        <f>IF(EN7="","",IF(EN7="-","【-】","【"&amp;SUBSTITUTE(TEXT(EN7,"#,##0.00"),"-","△")&amp;"】"))</f>
        <v>【0.66】</v>
      </c>
    </row>
    <row r="7" spans="1:144" s="23" customFormat="1">
      <c r="A7" s="15"/>
      <c r="B7" s="24">
        <v>2021</v>
      </c>
      <c r="C7" s="24">
        <v>462136</v>
      </c>
      <c r="D7" s="24">
        <v>46</v>
      </c>
      <c r="E7" s="24">
        <v>1</v>
      </c>
      <c r="F7" s="24">
        <v>0</v>
      </c>
      <c r="G7" s="24">
        <v>1</v>
      </c>
      <c r="H7" s="24" t="s">
        <v>93</v>
      </c>
      <c r="I7" s="24" t="s">
        <v>94</v>
      </c>
      <c r="J7" s="24" t="s">
        <v>95</v>
      </c>
      <c r="K7" s="24" t="s">
        <v>96</v>
      </c>
      <c r="L7" s="24" t="s">
        <v>97</v>
      </c>
      <c r="M7" s="24" t="s">
        <v>98</v>
      </c>
      <c r="N7" s="25" t="s">
        <v>99</v>
      </c>
      <c r="O7" s="25">
        <v>61.15</v>
      </c>
      <c r="P7" s="25">
        <v>99.65</v>
      </c>
      <c r="Q7" s="25">
        <v>4620</v>
      </c>
      <c r="R7" s="25">
        <v>14725</v>
      </c>
      <c r="S7" s="25">
        <v>205.65</v>
      </c>
      <c r="T7" s="25">
        <v>71.599999999999994</v>
      </c>
      <c r="U7" s="25">
        <v>14328</v>
      </c>
      <c r="V7" s="25">
        <v>100.52</v>
      </c>
      <c r="W7" s="25">
        <v>142.54</v>
      </c>
      <c r="X7" s="25">
        <v>109.41</v>
      </c>
      <c r="Y7" s="25">
        <v>107.7</v>
      </c>
      <c r="Z7" s="25">
        <v>101.57</v>
      </c>
      <c r="AA7" s="25">
        <v>104.87</v>
      </c>
      <c r="AB7" s="25">
        <v>107.41</v>
      </c>
      <c r="AC7" s="25">
        <v>110.02</v>
      </c>
      <c r="AD7" s="25">
        <v>108.76</v>
      </c>
      <c r="AE7" s="25">
        <v>108.46</v>
      </c>
      <c r="AF7" s="25">
        <v>109.02</v>
      </c>
      <c r="AG7" s="25">
        <v>107.81</v>
      </c>
      <c r="AH7" s="25">
        <v>111.39</v>
      </c>
      <c r="AI7" s="25">
        <v>66.38</v>
      </c>
      <c r="AJ7" s="25">
        <v>59.18</v>
      </c>
      <c r="AK7" s="25">
        <v>56.32</v>
      </c>
      <c r="AL7" s="25">
        <v>50.97</v>
      </c>
      <c r="AM7" s="25">
        <v>43.95</v>
      </c>
      <c r="AN7" s="25">
        <v>7.31</v>
      </c>
      <c r="AO7" s="25">
        <v>7.48</v>
      </c>
      <c r="AP7" s="25">
        <v>11.94</v>
      </c>
      <c r="AQ7" s="25">
        <v>11</v>
      </c>
      <c r="AR7" s="25">
        <v>8.86</v>
      </c>
      <c r="AS7" s="25">
        <v>1.3</v>
      </c>
      <c r="AT7" s="25">
        <v>162.18</v>
      </c>
      <c r="AU7" s="25">
        <v>136.85</v>
      </c>
      <c r="AV7" s="25">
        <v>211.5</v>
      </c>
      <c r="AW7" s="25">
        <v>173.71</v>
      </c>
      <c r="AX7" s="25">
        <v>174.27</v>
      </c>
      <c r="AY7" s="25">
        <v>355.27</v>
      </c>
      <c r="AZ7" s="25">
        <v>359.7</v>
      </c>
      <c r="BA7" s="25">
        <v>362.93</v>
      </c>
      <c r="BB7" s="25">
        <v>371.81</v>
      </c>
      <c r="BC7" s="25">
        <v>384.23</v>
      </c>
      <c r="BD7" s="25">
        <v>261.51</v>
      </c>
      <c r="BE7" s="25">
        <v>482.09</v>
      </c>
      <c r="BF7" s="25">
        <v>531.42999999999995</v>
      </c>
      <c r="BG7" s="25">
        <v>482.52</v>
      </c>
      <c r="BH7" s="25">
        <v>440.12</v>
      </c>
      <c r="BI7" s="25">
        <v>404.83</v>
      </c>
      <c r="BJ7" s="25">
        <v>458.27</v>
      </c>
      <c r="BK7" s="25">
        <v>447.01</v>
      </c>
      <c r="BL7" s="25">
        <v>439.05</v>
      </c>
      <c r="BM7" s="25">
        <v>465.85</v>
      </c>
      <c r="BN7" s="25">
        <v>439.43</v>
      </c>
      <c r="BO7" s="25">
        <v>265.16000000000003</v>
      </c>
      <c r="BP7" s="25">
        <v>105.5</v>
      </c>
      <c r="BQ7" s="25">
        <v>103.86</v>
      </c>
      <c r="BR7" s="25">
        <v>97.75</v>
      </c>
      <c r="BS7" s="25">
        <v>100.19</v>
      </c>
      <c r="BT7" s="25">
        <v>104.38</v>
      </c>
      <c r="BU7" s="25">
        <v>96.77</v>
      </c>
      <c r="BV7" s="25">
        <v>95.81</v>
      </c>
      <c r="BW7" s="25">
        <v>95.26</v>
      </c>
      <c r="BX7" s="25">
        <v>92.39</v>
      </c>
      <c r="BY7" s="25">
        <v>94.41</v>
      </c>
      <c r="BZ7" s="25">
        <v>102.35</v>
      </c>
      <c r="CA7" s="25">
        <v>234.3</v>
      </c>
      <c r="CB7" s="25">
        <v>238.34</v>
      </c>
      <c r="CC7" s="25">
        <v>253.44</v>
      </c>
      <c r="CD7" s="25">
        <v>246.49</v>
      </c>
      <c r="CE7" s="25">
        <v>237.73</v>
      </c>
      <c r="CF7" s="25">
        <v>187.18</v>
      </c>
      <c r="CG7" s="25">
        <v>189.58</v>
      </c>
      <c r="CH7" s="25">
        <v>192.82</v>
      </c>
      <c r="CI7" s="25">
        <v>192.98</v>
      </c>
      <c r="CJ7" s="25">
        <v>192.13</v>
      </c>
      <c r="CK7" s="25">
        <v>167.74</v>
      </c>
      <c r="CL7" s="25">
        <v>57.31</v>
      </c>
      <c r="CM7" s="25">
        <v>56.67</v>
      </c>
      <c r="CN7" s="25">
        <v>71.11</v>
      </c>
      <c r="CO7" s="25">
        <v>71.56</v>
      </c>
      <c r="CP7" s="25">
        <v>69.81</v>
      </c>
      <c r="CQ7" s="25">
        <v>55.88</v>
      </c>
      <c r="CR7" s="25">
        <v>55.22</v>
      </c>
      <c r="CS7" s="25">
        <v>54.05</v>
      </c>
      <c r="CT7" s="25">
        <v>54.43</v>
      </c>
      <c r="CU7" s="25">
        <v>53.87</v>
      </c>
      <c r="CV7" s="25">
        <v>60.29</v>
      </c>
      <c r="CW7" s="25">
        <v>79.56</v>
      </c>
      <c r="CX7" s="25">
        <v>79.44</v>
      </c>
      <c r="CY7" s="25">
        <v>78.739999999999995</v>
      </c>
      <c r="CZ7" s="25">
        <v>78.58</v>
      </c>
      <c r="DA7" s="25">
        <v>78.540000000000006</v>
      </c>
      <c r="DB7" s="25">
        <v>80.989999999999995</v>
      </c>
      <c r="DC7" s="25">
        <v>80.930000000000007</v>
      </c>
      <c r="DD7" s="25">
        <v>80.510000000000005</v>
      </c>
      <c r="DE7" s="25">
        <v>79.44</v>
      </c>
      <c r="DF7" s="25">
        <v>79.489999999999995</v>
      </c>
      <c r="DG7" s="25">
        <v>90.12</v>
      </c>
      <c r="DH7" s="25">
        <v>50.59</v>
      </c>
      <c r="DI7" s="25">
        <v>47.71</v>
      </c>
      <c r="DJ7" s="25">
        <v>49.41</v>
      </c>
      <c r="DK7" s="25">
        <v>51.26</v>
      </c>
      <c r="DL7" s="25">
        <v>53.2</v>
      </c>
      <c r="DM7" s="25">
        <v>46.61</v>
      </c>
      <c r="DN7" s="25">
        <v>47.97</v>
      </c>
      <c r="DO7" s="25">
        <v>49.12</v>
      </c>
      <c r="DP7" s="25">
        <v>49.39</v>
      </c>
      <c r="DQ7" s="25">
        <v>50.75</v>
      </c>
      <c r="DR7" s="25">
        <v>50.88</v>
      </c>
      <c r="DS7" s="25">
        <v>4.6500000000000004</v>
      </c>
      <c r="DT7" s="25">
        <v>5.8</v>
      </c>
      <c r="DU7" s="25">
        <v>24.47</v>
      </c>
      <c r="DV7" s="25">
        <v>31.18</v>
      </c>
      <c r="DW7" s="25">
        <v>35.700000000000003</v>
      </c>
      <c r="DX7" s="25">
        <v>10.84</v>
      </c>
      <c r="DY7" s="25">
        <v>15.33</v>
      </c>
      <c r="DZ7" s="25">
        <v>16.760000000000002</v>
      </c>
      <c r="EA7" s="25">
        <v>18.57</v>
      </c>
      <c r="EB7" s="25">
        <v>21.14</v>
      </c>
      <c r="EC7" s="25">
        <v>22.3</v>
      </c>
      <c r="ED7" s="25">
        <v>0.11</v>
      </c>
      <c r="EE7" s="25">
        <v>0.04</v>
      </c>
      <c r="EF7" s="25">
        <v>0.67</v>
      </c>
      <c r="EG7" s="25">
        <v>0.46</v>
      </c>
      <c r="EH7" s="25">
        <v>0.57999999999999996</v>
      </c>
      <c r="EI7" s="25">
        <v>0.39</v>
      </c>
      <c r="EJ7" s="25">
        <v>0.43</v>
      </c>
      <c r="EK7" s="25">
        <v>0.42</v>
      </c>
      <c r="EL7" s="25">
        <v>0.44</v>
      </c>
      <c r="EM7" s="25">
        <v>0.5</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2023-01-17T07:13:46Z</cp:lastPrinted>
  <dcterms:created xsi:type="dcterms:W3CDTF">2022-12-01T01:06:56Z</dcterms:created>
  <dcterms:modified xsi:type="dcterms:W3CDTF">2023-02-09T07:41:49Z</dcterms:modified>
  <cp:category/>
</cp:coreProperties>
</file>