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★完成版\05 出水市\"/>
    </mc:Choice>
  </mc:AlternateContent>
  <workbookProtection workbookAlgorithmName="SHA-512" workbookHashValue="EzGQQWxJZzPCt11mo/0lnuYV6wPuShqRy6HXDj1XXQyH35qANFIN0ZAqwOjI0G3OC1X1kNXNRGNlSEJJy/sPmg==" workbookSaltValue="oELDEAKMKAZcYhKbSBk80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P10" i="4"/>
  <c r="I10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<sst xmlns="http://schemas.openxmlformats.org/spreadsheetml/2006/main" count="297" uniqueCount="116">
  <si>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</si>
  <si>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</si>
  <si>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</si>
  <si>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</si>
  <si>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</si>
  <si>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</si>
  <si>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</si>
  <si>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</si>
  <si>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</si>
  <si>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</si>
  <si>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</si>
  <si>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</si>
  <si>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</si>
  <si>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</si>
  <si>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</si>
  <si>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</si>
  <si>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</si>
  <si>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</si>
  <si>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</si>
  <si>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</si>
  <si>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</si>
  <si>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</si>
  <si>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</si>
  <si>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</si>
  <si>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</si>
  <si>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</si>
  <si>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</si>
  <si>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</si>
  <si>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</si>
  <si>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</si>
  <si>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</si>
  <si>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</si>
  <si>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</si>
  <si>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</si>
  <si>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</si>
  <si>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</si>
  <si>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</si>
  <si>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</si>
  <si>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</si>
  <si>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</si>
  <si>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</si>
  <si>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</si>
  <si>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</si>
  <si>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</si>
  <si>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</si>
  <si>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</si>
  <si>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</si>
  <si>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</si>
  <si>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</si>
  <si>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</si>
  <si>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</si>
  <si>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</si>
  <si>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</si>
  <si>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</si>
  <si>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</si>
  <si>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</si>
  <si>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</si>
  <si>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</si>
  <si>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</si>
  <si>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</si>
  <si>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</si>
  <si>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</si>
  <si>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</si>
  <si>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</si>
  <si>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</si>
  <si>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</si>
  <si>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</si>
  <si>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</si>
  <si>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</si>
  <si>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</si>
  <si>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</si>
  <si>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</si>
  <si>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</si>
  <si>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</si>
  <si>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</si>
  <si>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</si>
  <si>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</si>
  <si>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</si>
  <si>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</si>
  <si>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</si>
  <si>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</si>
  <si>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</si>
  <si>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</si>
  <si>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</si>
  <si>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</si>
  <si>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</si>
  <si>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</si>
  <si>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</si>
  <si>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</si>
  <si>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</si>
  <si>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</si>
  <si>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</si>
  <si>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</si>
  <si>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</si>
  <si>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</si>
  <si>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</si>
  <si>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</si>
  <si>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</si>
  <si>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</si>
  <si>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</si>
  <si>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</si>
  <si>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</si>
  <si>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</si>
  <si>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</si>
  <si>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</si>
  <si>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</si>
  <si>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</si>
  <si>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</si>
  <si>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</si>
  <si>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</si>
  <si>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</si>
  <si>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</si>
  <si>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</si>
  <si>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①有形固定資産減価償却率は、法適用2年目で低いポイントとなっているが、実際には電気・機械等の施設が耐用年数を迎えている。
　管渠の標準的耐用年数は50年であり、供用開始から34年とまだ猶予があるが、老朽化を示す指標や改善率については、調査検討すべき課題であると捉えている。
　将来に渡り持続的に施設を維持していくためには、ストックマネジメント計画による施設更新が必要であり、その財源には企業債を活用することになる。企業債の活用については、将来の負担とバランスを取りながら行う必要があ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5" eb="16">
      <t>ホウ</t>
    </rPh>
    <rPh sb="16" eb="18">
      <t>テキヨウ</t>
    </rPh>
    <rPh sb="22" eb="23">
      <t>ヒク</t>
    </rPh>
    <rPh sb="36" eb="38">
      <t>ジッサイ</t>
    </rPh>
    <rPh sb="45" eb="46">
      <t>ナド</t>
    </rPh>
    <rPh sb="50" eb="52">
      <t>タイヨウ</t>
    </rPh>
    <rPh sb="52" eb="54">
      <t>ネンスウ</t>
    </rPh>
    <rPh sb="55" eb="56">
      <t>ムカ</t>
    </rPh>
    <rPh sb="89" eb="90">
      <t>ネン</t>
    </rPh>
    <rPh sb="93" eb="95">
      <t>ユウヨ</t>
    </rPh>
    <rPh sb="139" eb="141">
      <t>ショウライ</t>
    </rPh>
    <rPh sb="142" eb="143">
      <t>ワタ</t>
    </rPh>
    <rPh sb="144" eb="147">
      <t>ジゾクテキ</t>
    </rPh>
    <rPh sb="148" eb="150">
      <t>シセツ</t>
    </rPh>
    <rPh sb="151" eb="153">
      <t>イジ</t>
    </rPh>
    <rPh sb="172" eb="174">
      <t>ケイカク</t>
    </rPh>
    <rPh sb="177" eb="179">
      <t>シセツ</t>
    </rPh>
    <rPh sb="179" eb="181">
      <t>コウシン</t>
    </rPh>
    <rPh sb="182" eb="184">
      <t>ヒツヨウ</t>
    </rPh>
    <rPh sb="190" eb="192">
      <t>ザイゲン</t>
    </rPh>
    <rPh sb="194" eb="196">
      <t>キギョウ</t>
    </rPh>
    <rPh sb="196" eb="197">
      <t>サイ</t>
    </rPh>
    <rPh sb="198" eb="200">
      <t>カツヨウ</t>
    </rPh>
    <rPh sb="208" eb="210">
      <t>キギョウ</t>
    </rPh>
    <rPh sb="210" eb="211">
      <t>サイ</t>
    </rPh>
    <rPh sb="212" eb="214">
      <t>カツヨウ</t>
    </rPh>
    <rPh sb="220" eb="222">
      <t>ショウライ</t>
    </rPh>
    <rPh sb="223" eb="225">
      <t>フタン</t>
    </rPh>
    <rPh sb="231" eb="232">
      <t>ト</t>
    </rPh>
    <rPh sb="236" eb="237">
      <t>オコナ</t>
    </rPh>
    <phoneticPr fontId="4"/>
  </si>
  <si>
    <t>　①経常収支比率は、100％以上の場合が黒字であることを示す指数であり、黒字であることを示している。
　③流動比率が類似団体平均値を下回っており、資金が少なく、繰入金に依存していることを示している。今後は、資金留保の手立てが必要である。
　④企業債残高対事業規模比率は、類似団体平均値を下回っているものの、今後、ストックマネジメント計画による施設更新が始まると、悪化していくことが推測される。
　⑤経費回収率は、類似団体平均値を上回っているが100％未満であり、適切な使用料水準が確保されていないことを示している。今後、料金の適正化に向けた検討が必要である。
　⑥汚水処理原価は、類似団体平均値を下回っているが、施設更新に伴う資本費の増により今後増加が見込まれるため、注意が必要である。
　⑦施設利用率は、類似団体平均値を若干下回っているが、節水型機器の普及や人口減少により年々処理水量が減少し、今後も徐々に低下すると推測される。　
　⑧水洗化率は、水洗化率の向上は使用料収入の増加につながることから、経営改善の施策として取り組むこととしている。</t>
    <rPh sb="2" eb="4">
      <t>ケイジョウ</t>
    </rPh>
    <rPh sb="4" eb="6">
      <t>シュウシ</t>
    </rPh>
    <rPh sb="36" eb="38">
      <t>クロジ</t>
    </rPh>
    <rPh sb="53" eb="55">
      <t>リュウドウ</t>
    </rPh>
    <rPh sb="55" eb="57">
      <t>ヒリツ</t>
    </rPh>
    <rPh sb="58" eb="60">
      <t>ルイジ</t>
    </rPh>
    <rPh sb="60" eb="62">
      <t>ダンタイ</t>
    </rPh>
    <rPh sb="62" eb="64">
      <t>ヘイキン</t>
    </rPh>
    <rPh sb="64" eb="65">
      <t>チ</t>
    </rPh>
    <rPh sb="66" eb="68">
      <t>シタマワ</t>
    </rPh>
    <rPh sb="73" eb="75">
      <t>シキン</t>
    </rPh>
    <rPh sb="76" eb="77">
      <t>スク</t>
    </rPh>
    <rPh sb="80" eb="82">
      <t>クリイレ</t>
    </rPh>
    <rPh sb="82" eb="83">
      <t>キン</t>
    </rPh>
    <rPh sb="84" eb="86">
      <t>イゾン</t>
    </rPh>
    <rPh sb="93" eb="94">
      <t>シメ</t>
    </rPh>
    <rPh sb="99" eb="101">
      <t>コンゴ</t>
    </rPh>
    <rPh sb="103" eb="105">
      <t>シキン</t>
    </rPh>
    <rPh sb="105" eb="107">
      <t>リュウホ</t>
    </rPh>
    <rPh sb="108" eb="110">
      <t>テダ</t>
    </rPh>
    <rPh sb="112" eb="114">
      <t>ヒツヨウ</t>
    </rPh>
    <rPh sb="153" eb="155">
      <t>コンゴ</t>
    </rPh>
    <rPh sb="166" eb="168">
      <t>ケイカク</t>
    </rPh>
    <rPh sb="171" eb="173">
      <t>シセツ</t>
    </rPh>
    <rPh sb="173" eb="175">
      <t>コウシン</t>
    </rPh>
    <rPh sb="176" eb="177">
      <t>ハジ</t>
    </rPh>
    <rPh sb="214" eb="215">
      <t>ウエ</t>
    </rPh>
    <rPh sb="225" eb="227">
      <t>ミマン</t>
    </rPh>
    <rPh sb="273" eb="275">
      <t>ヒツヨウ</t>
    </rPh>
    <rPh sb="306" eb="308">
      <t>シセツ</t>
    </rPh>
    <rPh sb="308" eb="310">
      <t>コウシン</t>
    </rPh>
    <rPh sb="311" eb="312">
      <t>トモナ</t>
    </rPh>
    <rPh sb="313" eb="315">
      <t>シホン</t>
    </rPh>
    <rPh sb="315" eb="316">
      <t>ヒ</t>
    </rPh>
    <rPh sb="317" eb="318">
      <t>ゾウ</t>
    </rPh>
    <rPh sb="321" eb="323">
      <t>コンゴ</t>
    </rPh>
    <rPh sb="323" eb="325">
      <t>ゾウカ</t>
    </rPh>
    <rPh sb="326" eb="328">
      <t>ミコ</t>
    </rPh>
    <rPh sb="334" eb="336">
      <t>チュウイ</t>
    </rPh>
    <rPh sb="337" eb="339">
      <t>ヒツヨウ</t>
    </rPh>
    <rPh sb="361" eb="363">
      <t>ジャッカン</t>
    </rPh>
    <rPh sb="363" eb="365">
      <t>シタマワ</t>
    </rPh>
    <rPh sb="398" eb="400">
      <t>コンゴ</t>
    </rPh>
    <phoneticPr fontId="4"/>
  </si>
  <si>
    <t xml:space="preserve">　人口減少による使用料収入減少が危惧される中で、老朽化対策については計画的に実施しなければならない。その更新費用の財源は、起債と一般会計からの繰入金頼みであることから、財源確保と施設の長寿命化に関する検討を行う必要がある。
　今後は、将来に渡り持続的に事業が運営できるよう、必要な財源の見通しを立て、アセットマネジメントにより、経営と施設の健全化を図っていきたい。
</t>
    <rPh sb="117" eb="119">
      <t>ショウライ</t>
    </rPh>
    <rPh sb="120" eb="121">
      <t>ワタ</t>
    </rPh>
    <rPh sb="122" eb="124">
      <t>ジゾク</t>
    </rPh>
    <rPh sb="124" eb="125">
      <t>テキ</t>
    </rPh>
    <rPh sb="126" eb="128">
      <t>ジギョウ</t>
    </rPh>
    <rPh sb="129" eb="131">
      <t>ウンエイ</t>
    </rPh>
    <rPh sb="137" eb="139">
      <t>ヒツヨウ</t>
    </rPh>
    <rPh sb="140" eb="142">
      <t>ザイゲン</t>
    </rPh>
    <rPh sb="143" eb="145">
      <t>ミトオ</t>
    </rPh>
    <rPh sb="147" eb="148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</si>
</sst>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0.09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B-48A8-9F95-0B8014D5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B-48A8-9F95-0B8014D5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54.76</c:v>
                </c:pt>
                <c:pt idx="4">
                  <c:v>54.05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6AD-A539-FDB10C2A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55.84</c:v>
                </c:pt>
                <c:pt idx="4">
                  <c:v>55.78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3-46AD-A539-FDB10C2A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89.2</c:v>
                </c:pt>
                <c:pt idx="4">
                  <c:v>88.93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2-44B3-8555-9EB6FAF0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92.34</c:v>
                </c:pt>
                <c:pt idx="4">
                  <c:v>91.78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2-44B3-8555-9EB6FAF0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104.78</c:v>
                </c:pt>
                <c:pt idx="4">
                  <c:v>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A65-81BF-1095FD50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105.41</c:v>
                </c:pt>
                <c:pt idx="4">
                  <c:v>104.64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8-4A65-81BF-1095FD50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4.5599999999999996</c:v>
                </c:pt>
                <c:pt idx="4">
                  <c:v>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F-4C2C-AB99-00155CE7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25.37</c:v>
                </c:pt>
                <c:pt idx="4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F-4C2C-AB99-00155CE7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1-4298-82BB-2F04D0BFC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0.54</c:v>
                </c:pt>
                <c:pt idx="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1-4298-82BB-2F04D0BFC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8-4740-A557-FFF8239D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25.86</c:v>
                </c:pt>
                <c:pt idx="4">
                  <c:v>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8-4740-A557-FFF8239D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28.41</c:v>
                </c:pt>
                <c:pt idx="4">
                  <c:v>26.32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A-4CD2-9C53-AFA0C3E3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58.23</c:v>
                </c:pt>
                <c:pt idx="4">
                  <c:v>65.56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A-4CD2-9C53-AFA0C3E3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428.43</c:v>
                </c:pt>
                <c:pt idx="4">
                  <c:v>426.1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D-4DDE-A0F6-DEAA8DEB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812.92</c:v>
                </c:pt>
                <c:pt idx="4">
                  <c:v>765.48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D-4DDE-A0F6-DEAA8DEB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89.93</c:v>
                </c:pt>
                <c:pt idx="4">
                  <c:v>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7D4-82A3-93E27A60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85.4</c:v>
                </c:pt>
                <c:pt idx="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4-47D4-82A3-93E27A60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141.97999999999999</c:v>
                </c:pt>
                <c:pt idx="4">
                  <c:v>141.13999999999999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A-438E-A65D-7DE669BA1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188.57</c:v>
                </c:pt>
                <c:pt idx="4">
                  <c:v>187.69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38E-A65D-7DE669BA1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出水市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Cd1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52646</v>
      </c>
      <c r="AM8" s="42"/>
      <c r="AN8" s="42"/>
      <c r="AO8" s="42"/>
      <c r="AP8" s="42"/>
      <c r="AQ8" s="42"/>
      <c r="AR8" s="42"/>
      <c r="AS8" s="42"/>
      <c r="AT8" s="35">
        <f>データ!T6</f>
        <v>329.98</v>
      </c>
      <c r="AU8" s="35"/>
      <c r="AV8" s="35"/>
      <c r="AW8" s="35"/>
      <c r="AX8" s="35"/>
      <c r="AY8" s="35"/>
      <c r="AZ8" s="35"/>
      <c r="BA8" s="35"/>
      <c r="BB8" s="35">
        <f>データ!U6</f>
        <v>159.54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59.51</v>
      </c>
      <c r="J10" s="35"/>
      <c r="K10" s="35"/>
      <c r="L10" s="35"/>
      <c r="M10" s="35"/>
      <c r="N10" s="35"/>
      <c r="O10" s="35"/>
      <c r="P10" s="35">
        <f>データ!P6</f>
        <v>44.22</v>
      </c>
      <c r="Q10" s="35"/>
      <c r="R10" s="35"/>
      <c r="S10" s="35"/>
      <c r="T10" s="35"/>
      <c r="U10" s="35"/>
      <c r="V10" s="35"/>
      <c r="W10" s="35">
        <f>データ!Q6</f>
        <v>87.96</v>
      </c>
      <c r="X10" s="35"/>
      <c r="Y10" s="35"/>
      <c r="Z10" s="35"/>
      <c r="AA10" s="35"/>
      <c r="AB10" s="35"/>
      <c r="AC10" s="35"/>
      <c r="AD10" s="42">
        <f>データ!R6</f>
        <v>2310</v>
      </c>
      <c r="AE10" s="42"/>
      <c r="AF10" s="42"/>
      <c r="AG10" s="42"/>
      <c r="AH10" s="42"/>
      <c r="AI10" s="42"/>
      <c r="AJ10" s="42"/>
      <c r="AK10" s="2"/>
      <c r="AL10" s="42">
        <f>データ!V6</f>
        <v>23023</v>
      </c>
      <c r="AM10" s="42"/>
      <c r="AN10" s="42"/>
      <c r="AO10" s="42"/>
      <c r="AP10" s="42"/>
      <c r="AQ10" s="42"/>
      <c r="AR10" s="42"/>
      <c r="AS10" s="42"/>
      <c r="AT10" s="35">
        <f>データ!W6</f>
        <v>9.99</v>
      </c>
      <c r="AU10" s="35"/>
      <c r="AV10" s="35"/>
      <c r="AW10" s="35"/>
      <c r="AX10" s="35"/>
      <c r="AY10" s="35"/>
      <c r="AZ10" s="35"/>
      <c r="BA10" s="35"/>
      <c r="BB10" s="35">
        <f>データ!X6</f>
        <v>2304.6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114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113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115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【669.12】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fsbjhqCnda5cniHZXHQHS0opHratWJfYnkwEbK0v+jyl2Vc+iTrYcstbKIS7bNP2VXL7+iqI70Wsm7p9q6DQPw==" saltValue="Av25DDOb5sfnKJA8gNXwT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2021</v>
      </c>
      <c r="C6" s="19">
        <f t="shared" ref="C6:X6" si="3">C7</f>
        <v>462080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出水市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59.51</v>
      </c>
      <c r="P6" s="20">
        <f t="shared" si="3"/>
        <v>44.22</v>
      </c>
      <c r="Q6" s="20">
        <f t="shared" si="3"/>
        <v>87.96</v>
      </c>
      <c r="R6" s="20">
        <f t="shared" si="3"/>
        <v>2310</v>
      </c>
      <c r="S6" s="20">
        <f t="shared" si="3"/>
        <v>52646</v>
      </c>
      <c r="T6" s="20">
        <f t="shared" si="3"/>
        <v>329.98</v>
      </c>
      <c r="U6" s="20">
        <f t="shared" si="3"/>
        <v>159.54</v>
      </c>
      <c r="V6" s="20">
        <f t="shared" si="3"/>
        <v>23023</v>
      </c>
      <c r="W6" s="20">
        <f t="shared" si="3"/>
        <v>9.99</v>
      </c>
      <c r="X6" s="20">
        <f t="shared" si="3"/>
        <v>2304.6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104.78</v>
      </c>
      <c r="AC6" s="21">
        <f t="shared" si="4"/>
        <v>105.88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105.41</v>
      </c>
      <c r="AH6" s="21">
        <f t="shared" si="4"/>
        <v>104.64</v>
      </c>
      <c r="AI6" s="20" t="str">
        <f>IF(AI7="","",IF(AI7="-","【-】","【"&amp;SUBSTITUTE(TEXT(AI7,"#,##0.00"),"-","△")&amp;"】"))</f>
        <v>【107.02】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25.86</v>
      </c>
      <c r="AS6" s="21">
        <f t="shared" si="5"/>
        <v>25.76</v>
      </c>
      <c r="AT6" s="20" t="str">
        <f>IF(AT7="","",IF(AT7="-","【-】","【"&amp;SUBSTITUTE(TEXT(AT7,"#,##0.00"),"-","△")&amp;"】"))</f>
        <v>【3.09】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28.41</v>
      </c>
      <c r="AY6" s="21">
        <f t="shared" si="6"/>
        <v>26.32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58.23</v>
      </c>
      <c r="BD6" s="21">
        <f t="shared" si="6"/>
        <v>65.56</v>
      </c>
      <c r="BE6" s="20" t="str">
        <f>IF(BE7="","",IF(BE7="-","【-】","【"&amp;SUBSTITUTE(TEXT(BE7,"#,##0.00"),"-","△")&amp;"】"))</f>
        <v>【71.39】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428.43</v>
      </c>
      <c r="BJ6" s="21">
        <f t="shared" si="7"/>
        <v>426.1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812.92</v>
      </c>
      <c r="BO6" s="21">
        <f t="shared" si="7"/>
        <v>765.48</v>
      </c>
      <c r="BP6" s="20" t="str">
        <f>IF(BP7="","",IF(BP7="-","【-】","【"&amp;SUBSTITUTE(TEXT(BP7,"#,##0.00"),"-","△")&amp;"】"))</f>
        <v>【669.12】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89.93</v>
      </c>
      <c r="BU6" s="21">
        <f t="shared" si="8"/>
        <v>91.24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85.4</v>
      </c>
      <c r="BZ6" s="21">
        <f t="shared" si="8"/>
        <v>87.8</v>
      </c>
      <c r="CA6" s="20" t="str">
        <f>IF(CA7="","",IF(CA7="-","【-】","【"&amp;SUBSTITUTE(TEXT(CA7,"#,##0.00"),"-","△")&amp;"】"))</f>
        <v>【99.73】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141.97999999999999</v>
      </c>
      <c r="CF6" s="21">
        <f t="shared" si="9"/>
        <v>141.13999999999999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188.57</v>
      </c>
      <c r="CK6" s="21">
        <f t="shared" si="9"/>
        <v>187.69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54.76</v>
      </c>
      <c r="CQ6" s="21">
        <f t="shared" si="10"/>
        <v>54.05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55.84</v>
      </c>
      <c r="CV6" s="21">
        <f t="shared" si="10"/>
        <v>55.78</v>
      </c>
      <c r="CW6" s="20" t="str">
        <f>IF(CW7="","",IF(CW7="-","【-】","【"&amp;SUBSTITUTE(TEXT(CW7,"#,##0.00"),"-","△")&amp;"】"))</f>
        <v>【59.99】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89.2</v>
      </c>
      <c r="DB6" s="21">
        <f t="shared" si="11"/>
        <v>88.93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92.34</v>
      </c>
      <c r="DG6" s="21">
        <f t="shared" si="11"/>
        <v>91.78</v>
      </c>
      <c r="DH6" s="20" t="str">
        <f>IF(DH7="","",IF(DH7="-","【-】","【"&amp;SUBSTITUTE(TEXT(DH7,"#,##0.00"),"-","△")&amp;"】"))</f>
        <v>【95.72】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4.5599999999999996</v>
      </c>
      <c r="DM6" s="21">
        <f t="shared" si="12"/>
        <v>9.06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25.37</v>
      </c>
      <c r="DR6" s="21">
        <f t="shared" si="12"/>
        <v>26.89</v>
      </c>
      <c r="DS6" s="20" t="str">
        <f>IF(DS7="","",IF(DS7="-","【-】","【"&amp;SUBSTITUTE(TEXT(DS7,"#,##0.00"),"-","△")&amp;"】"))</f>
        <v>【38.17】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0.54</v>
      </c>
      <c r="EC6" s="21">
        <f t="shared" si="13"/>
        <v>0.75</v>
      </c>
      <c r="ED6" s="20" t="str">
        <f>IF(ED7="","",IF(ED7="-","【-】","【"&amp;SUBSTITUTE(TEXT(ED7,"#,##0.00"),"-","△")&amp;"】"))</f>
        <v>【6.54】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>
        <f t="shared" si="14"/>
        <v>0.09</v>
      </c>
      <c r="EI6" s="21">
        <f t="shared" si="14"/>
        <v>0.04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0.09</v>
      </c>
      <c r="EN6" s="21">
        <f t="shared" si="14"/>
        <v>0.1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462080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59.51</v>
      </c>
      <c r="P7" s="24">
        <v>44.22</v>
      </c>
      <c r="Q7" s="24">
        <v>87.96</v>
      </c>
      <c r="R7" s="24">
        <v>2310</v>
      </c>
      <c r="S7" s="24">
        <v>52646</v>
      </c>
      <c r="T7" s="24">
        <v>329.98</v>
      </c>
      <c r="U7" s="24">
        <v>159.54</v>
      </c>
      <c r="V7" s="24">
        <v>23023</v>
      </c>
      <c r="W7" s="24">
        <v>9.99</v>
      </c>
      <c r="X7" s="24">
        <v>2304.6</v>
      </c>
      <c r="Y7" s="24" t="s">
        <v>101</v>
      </c>
      <c r="Z7" s="24" t="s">
        <v>101</v>
      </c>
      <c r="AA7" s="24" t="s">
        <v>101</v>
      </c>
      <c r="AB7" s="24">
        <v>104.78</v>
      </c>
      <c r="AC7" s="24">
        <v>105.88</v>
      </c>
      <c r="AD7" s="24" t="s">
        <v>101</v>
      </c>
      <c r="AE7" s="24" t="s">
        <v>101</v>
      </c>
      <c r="AF7" s="24" t="s">
        <v>101</v>
      </c>
      <c r="AG7" s="24">
        <v>105.41</v>
      </c>
      <c r="AH7" s="24">
        <v>104.64</v>
      </c>
      <c r="AI7" s="24">
        <v>107.02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25.86</v>
      </c>
      <c r="AS7" s="24">
        <v>25.76</v>
      </c>
      <c r="AT7" s="24">
        <v>3.09</v>
      </c>
      <c r="AU7" s="24" t="s">
        <v>101</v>
      </c>
      <c r="AV7" s="24" t="s">
        <v>101</v>
      </c>
      <c r="AW7" s="24" t="s">
        <v>101</v>
      </c>
      <c r="AX7" s="24">
        <v>28.41</v>
      </c>
      <c r="AY7" s="24">
        <v>26.32</v>
      </c>
      <c r="AZ7" s="24" t="s">
        <v>101</v>
      </c>
      <c r="BA7" s="24" t="s">
        <v>101</v>
      </c>
      <c r="BB7" s="24" t="s">
        <v>101</v>
      </c>
      <c r="BC7" s="24">
        <v>58.23</v>
      </c>
      <c r="BD7" s="24">
        <v>65.56</v>
      </c>
      <c r="BE7" s="24">
        <v>71.39</v>
      </c>
      <c r="BF7" s="24" t="s">
        <v>101</v>
      </c>
      <c r="BG7" s="24" t="s">
        <v>101</v>
      </c>
      <c r="BH7" s="24" t="s">
        <v>101</v>
      </c>
      <c r="BI7" s="24">
        <v>428.43</v>
      </c>
      <c r="BJ7" s="24">
        <v>426.1</v>
      </c>
      <c r="BK7" s="24" t="s">
        <v>101</v>
      </c>
      <c r="BL7" s="24" t="s">
        <v>101</v>
      </c>
      <c r="BM7" s="24" t="s">
        <v>101</v>
      </c>
      <c r="BN7" s="24">
        <v>812.92</v>
      </c>
      <c r="BO7" s="24">
        <v>765.48</v>
      </c>
      <c r="BP7" s="24">
        <v>669.12</v>
      </c>
      <c r="BQ7" s="24" t="s">
        <v>101</v>
      </c>
      <c r="BR7" s="24" t="s">
        <v>101</v>
      </c>
      <c r="BS7" s="24" t="s">
        <v>101</v>
      </c>
      <c r="BT7" s="24">
        <v>89.93</v>
      </c>
      <c r="BU7" s="24">
        <v>91.24</v>
      </c>
      <c r="BV7" s="24" t="s">
        <v>101</v>
      </c>
      <c r="BW7" s="24" t="s">
        <v>101</v>
      </c>
      <c r="BX7" s="24" t="s">
        <v>101</v>
      </c>
      <c r="BY7" s="24">
        <v>85.4</v>
      </c>
      <c r="BZ7" s="24">
        <v>87.8</v>
      </c>
      <c r="CA7" s="24">
        <v>99.73</v>
      </c>
      <c r="CB7" s="24" t="s">
        <v>101</v>
      </c>
      <c r="CC7" s="24" t="s">
        <v>101</v>
      </c>
      <c r="CD7" s="24" t="s">
        <v>101</v>
      </c>
      <c r="CE7" s="24">
        <v>141.97999999999999</v>
      </c>
      <c r="CF7" s="24">
        <v>141.13999999999999</v>
      </c>
      <c r="CG7" s="24" t="s">
        <v>101</v>
      </c>
      <c r="CH7" s="24" t="s">
        <v>101</v>
      </c>
      <c r="CI7" s="24" t="s">
        <v>101</v>
      </c>
      <c r="CJ7" s="24">
        <v>188.57</v>
      </c>
      <c r="CK7" s="24">
        <v>187.69</v>
      </c>
      <c r="CL7" s="24">
        <v>134.97999999999999</v>
      </c>
      <c r="CM7" s="24" t="s">
        <v>101</v>
      </c>
      <c r="CN7" s="24" t="s">
        <v>101</v>
      </c>
      <c r="CO7" s="24" t="s">
        <v>101</v>
      </c>
      <c r="CP7" s="24">
        <v>54.76</v>
      </c>
      <c r="CQ7" s="24">
        <v>54.05</v>
      </c>
      <c r="CR7" s="24" t="s">
        <v>101</v>
      </c>
      <c r="CS7" s="24" t="s">
        <v>101</v>
      </c>
      <c r="CT7" s="24" t="s">
        <v>101</v>
      </c>
      <c r="CU7" s="24">
        <v>55.84</v>
      </c>
      <c r="CV7" s="24">
        <v>55.78</v>
      </c>
      <c r="CW7" s="24">
        <v>59.99</v>
      </c>
      <c r="CX7" s="24" t="s">
        <v>101</v>
      </c>
      <c r="CY7" s="24" t="s">
        <v>101</v>
      </c>
      <c r="CZ7" s="24" t="s">
        <v>101</v>
      </c>
      <c r="DA7" s="24">
        <v>89.2</v>
      </c>
      <c r="DB7" s="24">
        <v>88.93</v>
      </c>
      <c r="DC7" s="24" t="s">
        <v>101</v>
      </c>
      <c r="DD7" s="24" t="s">
        <v>101</v>
      </c>
      <c r="DE7" s="24" t="s">
        <v>101</v>
      </c>
      <c r="DF7" s="24">
        <v>92.34</v>
      </c>
      <c r="DG7" s="24">
        <v>91.78</v>
      </c>
      <c r="DH7" s="24">
        <v>95.72</v>
      </c>
      <c r="DI7" s="24" t="s">
        <v>101</v>
      </c>
      <c r="DJ7" s="24" t="s">
        <v>101</v>
      </c>
      <c r="DK7" s="24" t="s">
        <v>101</v>
      </c>
      <c r="DL7" s="24">
        <v>4.5599999999999996</v>
      </c>
      <c r="DM7" s="24">
        <v>9.06</v>
      </c>
      <c r="DN7" s="24" t="s">
        <v>101</v>
      </c>
      <c r="DO7" s="24" t="s">
        <v>101</v>
      </c>
      <c r="DP7" s="24" t="s">
        <v>101</v>
      </c>
      <c r="DQ7" s="24">
        <v>25.37</v>
      </c>
      <c r="DR7" s="24">
        <v>26.89</v>
      </c>
      <c r="DS7" s="24">
        <v>38.17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0.54</v>
      </c>
      <c r="EC7" s="24">
        <v>0.75</v>
      </c>
      <c r="ED7" s="24">
        <v>6.54</v>
      </c>
      <c r="EE7" s="24" t="s">
        <v>101</v>
      </c>
      <c r="EF7" s="24" t="s">
        <v>101</v>
      </c>
      <c r="EG7" s="24" t="s">
        <v>101</v>
      </c>
      <c r="EH7" s="24">
        <v>0.09</v>
      </c>
      <c r="EI7" s="24">
        <v>0.04</v>
      </c>
      <c r="EJ7" s="24" t="s">
        <v>101</v>
      </c>
      <c r="EK7" s="24" t="s">
        <v>101</v>
      </c>
      <c r="EL7" s="24" t="s">
        <v>101</v>
      </c>
      <c r="EM7" s="24">
        <v>0.09</v>
      </c>
      <c r="EN7" s="24">
        <v>0.1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2023-02-09T07:35:38Z</cp:lastPrinted>
  <dcterms:created xsi:type="dcterms:W3CDTF">2022-12-01T01:24:19Z</dcterms:created>
  <dcterms:modified xsi:type="dcterms:W3CDTF">2023-02-09T07:35:39Z</dcterms:modified>
  <cp:category/>
</cp:coreProperties>
</file>