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05 出水市\"/>
    </mc:Choice>
  </mc:AlternateContent>
  <workbookProtection workbookAlgorithmName="SHA-512" workbookHashValue="pojxbeQjUDIX4RTWJPrgCF0JLuKGfPLftiOlNwOKX6wiRdTli3CyDzZjV+4Ee1rElf9weSUil+Xj5/kNWS4NTQ==" workbookSaltValue="Up7xUz/KHWpSK3OYXsiON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W10" i="4"/>
  <c r="I10" i="4"/>
  <c r="BB8" i="4"/>
  <c r="AL8" i="4"/>
  <c r="P8" i="4"/>
  <c r="I8"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<sst xmlns="http://schemas.openxmlformats.org/spreadsheetml/2006/main" count="297" uniqueCount="118">
  <si>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</si>
  <si>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</si>
  <si>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</si>
  <si>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</si>
  <si>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</si>
  <si>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</si>
  <si>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</si>
  <si>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</si>
  <si>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</si>
  <si>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</si>
  <si>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</si>
  <si>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</si>
  <si>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</si>
  <si>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</si>
  <si>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</si>
  <si>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</si>
  <si>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</si>
  <si>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</si>
  <si>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</si>
  <si>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</si>
  <si>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</si>
  <si>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</si>
  <si>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</si>
  <si>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</si>
  <si>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</si>
  <si>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</si>
  <si>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</si>
  <si>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</si>
  <si>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</si>
  <si>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</si>
  <si>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</si>
  <si>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</si>
  <si>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</si>
  <si>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</si>
  <si>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</si>
  <si>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</si>
  <si>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</si>
  <si>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</si>
  <si>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</si>
  <si>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</si>
  <si>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</si>
  <si>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</si>
  <si>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</si>
  <si>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</si>
  <si>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</si>
  <si>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</si>
  <si>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</si>
  <si>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</si>
  <si>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</si>
  <si>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</si>
  <si>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</si>
  <si>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</si>
  <si>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</si>
  <si>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</si>
  <si>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</si>
  <si>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</si>
  <si>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</si>
  <si>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</si>
  <si>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</si>
  <si>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</si>
  <si>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</si>
  <si>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</si>
  <si>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</si>
  <si>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</si>
  <si>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</si>
  <si>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</si>
  <si>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</si>
  <si>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</si>
  <si>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</si>
  <si>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</si>
  <si>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</si>
  <si>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</si>
  <si>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</si>
  <si>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</si>
  <si>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</si>
  <si>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</si>
  <si>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</si>
  <si>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</si>
  <si>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</si>
  <si>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</si>
  <si>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</si>
  <si>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</si>
  <si>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</si>
  <si>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</si>
  <si>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</si>
  <si>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</si>
  <si>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</si>
  <si>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</si>
  <si>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</si>
  <si>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</si>
  <si>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</si>
  <si>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</si>
  <si>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</si>
  <si>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</si>
  <si>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</si>
  <si>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</si>
  <si>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</si>
  <si>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</si>
  <si>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</si>
  <si>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</si>
  <si>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</si>
  <si>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</si>
  <si>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</si>
  <si>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</si>
  <si>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</si>
  <si>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</si>
  <si>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</si>
  <si>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</si>
  <si>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</si>
  <si>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</si>
  <si>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</si>
  <si>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</si>
  <si>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</si>
  <si>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</si>
  <si>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</si>
  <si>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①有形固定資産減価償却率は、法適用２年目で低いポイントとなっているが、実際には電気・機械等の施設が耐用年数を迎えている。
　管渠の標準的耐用年数は50年であり、供用開始から28年とまだ猶予があるが、老朽化を示す指標や改善率については、調査検討すべき課題であると捉えている。
　将来に渡り持続的に施設を維持していくためには、最適整備構想等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62" eb="164">
      <t>サイテキ</t>
    </rPh>
    <rPh sb="164" eb="166">
      <t>セイビ</t>
    </rPh>
    <rPh sb="166" eb="168">
      <t>コウソウ</t>
    </rPh>
    <rPh sb="168" eb="169">
      <t>ナド</t>
    </rPh>
    <rPh sb="172" eb="174">
      <t>シセツ</t>
    </rPh>
    <rPh sb="174" eb="176">
      <t>コウシン</t>
    </rPh>
    <rPh sb="177" eb="179">
      <t>ヒツヨウ</t>
    </rPh>
    <rPh sb="185" eb="187">
      <t>ザイゲン</t>
    </rPh>
    <rPh sb="189" eb="191">
      <t>キギョウ</t>
    </rPh>
    <rPh sb="191" eb="192">
      <t>サイ</t>
    </rPh>
    <rPh sb="193" eb="195">
      <t>カツヨウ</t>
    </rPh>
    <rPh sb="203" eb="205">
      <t>キギョウ</t>
    </rPh>
    <rPh sb="205" eb="206">
      <t>サイ</t>
    </rPh>
    <rPh sb="207" eb="209">
      <t>カツヨウ</t>
    </rPh>
    <rPh sb="215" eb="217">
      <t>ショウライ</t>
    </rPh>
    <rPh sb="218" eb="220">
      <t>フタン</t>
    </rPh>
    <rPh sb="226" eb="227">
      <t>ト</t>
    </rPh>
    <rPh sb="231" eb="232">
      <t>オコナ</t>
    </rPh>
    <phoneticPr fontId="4"/>
  </si>
  <si>
    <t xml:space="preserve">　人口減少による使用料収入減少が危惧される中で、老朽化対策については計画的に実施しなければならない。その更新費用の財源は、起債と一般会計からの繰入金頼みであることから、財源確保と施設の長寿命化に関する検討を行う必要がある。
　今後は、将来に渡り持続的に事業が運営できるよう、必要な財源の見通しを立て、アセットマネジメントにより、経営と施設の健全化を図っていきたい。
</t>
    <rPh sb="117" eb="119">
      <t>ショウライ</t>
    </rPh>
    <rPh sb="120" eb="121">
      <t>ワタ</t>
    </rPh>
    <rPh sb="122" eb="124">
      <t>ジゾク</t>
    </rPh>
    <rPh sb="124" eb="125">
      <t>テキ</t>
    </rPh>
    <rPh sb="126" eb="128">
      <t>ジギョウ</t>
    </rPh>
    <rPh sb="129" eb="131">
      <t>ウンエイ</t>
    </rPh>
    <rPh sb="137" eb="139">
      <t>ヒツヨウ</t>
    </rPh>
    <rPh sb="140" eb="142">
      <t>ザイゲン</t>
    </rPh>
    <rPh sb="143" eb="145">
      <t>ミトオ</t>
    </rPh>
    <rPh sb="147" eb="148">
      <t>タ</t>
    </rPh>
    <phoneticPr fontId="4"/>
  </si>
  <si>
    <t>　①経常収支比率は、100％以上の場合が黒字であることを示す指数で、かろうじで黒字を確保しているが類似団体平均値を下回っている。
　③流動比率が類似団体平均値を下回っており、資金が少なく、繰入金に依存していることを示している。今後は、資金留保の手立てが必要である。
　⑤経費回収率は、類似団体平均値を上回っているが、100％未満で適切な使用料水準が確保されていないことを示している。今後、料金の適正化に向けた検討が必要である。
　⑥汚水処理原価は、類似団体平均値を下回っているが、施設更新に伴う資本費の増により今後増加が見込まれるため、注意が必要である。
　⑦施設利用率は、類似団体平均値を下回っており、今後も節水型機器の普及や人口減少により徐々に低下するものと推測される。　
　⑧水洗化率は、水洗化率の向上は使用料収入の増加につながることから、経営改善の施策として取り組むこととしている。</t>
    <rPh sb="2" eb="4">
      <t>ケイジョウ</t>
    </rPh>
    <rPh sb="4" eb="6">
      <t>シュウシ</t>
    </rPh>
    <rPh sb="39" eb="41">
      <t>クロジ</t>
    </rPh>
    <rPh sb="42" eb="44">
      <t>カクホ</t>
    </rPh>
    <rPh sb="49" eb="51">
      <t>ルイジ</t>
    </rPh>
    <rPh sb="51" eb="53">
      <t>ダンタイ</t>
    </rPh>
    <rPh sb="53" eb="56">
      <t>ヘイキンチ</t>
    </rPh>
    <rPh sb="57" eb="59">
      <t>シタマワ</t>
    </rPh>
    <rPh sb="150" eb="151">
      <t>ウエ</t>
    </rPh>
    <rPh sb="207" eb="209">
      <t>ヒツヨウ</t>
    </rPh>
    <rPh sb="232" eb="233">
      <t>シタ</t>
    </rPh>
    <rPh sb="240" eb="242">
      <t>シセツ</t>
    </rPh>
    <rPh sb="242" eb="244">
      <t>コウシン</t>
    </rPh>
    <rPh sb="245" eb="246">
      <t>トモナ</t>
    </rPh>
    <rPh sb="247" eb="249">
      <t>シホン</t>
    </rPh>
    <rPh sb="249" eb="250">
      <t>ヒ</t>
    </rPh>
    <rPh sb="251" eb="252">
      <t>ゾウ</t>
    </rPh>
    <rPh sb="255" eb="257">
      <t>コンゴ</t>
    </rPh>
    <rPh sb="257" eb="259">
      <t>ゾウカ</t>
    </rPh>
    <rPh sb="260" eb="262">
      <t>ミコ</t>
    </rPh>
    <rPh sb="268" eb="270">
      <t>チュウイ</t>
    </rPh>
    <rPh sb="271" eb="273">
      <t>ヒツヨウ</t>
    </rPh>
    <rPh sb="295" eb="296">
      <t>シタ</t>
    </rPh>
    <rPh sb="302" eb="30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</si>
</sst>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690-4A6C-B3DA-1651196D38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B690-4A6C-B3DA-1651196D38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59.69</c:v>
                </c:pt>
                <c:pt idx="4">
                  <c:v>58.46</c:v>
                </c:pt>
              </c:numCache>
            </c:numRef>
          </c:val>
          <c:extLst>
            <c:ext xmlns:c16="http://schemas.microsoft.com/office/drawing/2014/chart" uri="{C3380CC4-5D6E-409C-BE32-E72D297353CC}">
              <c16:uniqueId val="{00000000-20ED-4031-B04D-6D4BD6FDEE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20ED-4031-B04D-6D4BD6FDEE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87.15</c:v>
                </c:pt>
                <c:pt idx="4">
                  <c:v>85.89</c:v>
                </c:pt>
              </c:numCache>
            </c:numRef>
          </c:val>
          <c:extLst>
            <c:ext xmlns:c16="http://schemas.microsoft.com/office/drawing/2014/chart" uri="{C3380CC4-5D6E-409C-BE32-E72D297353CC}">
              <c16:uniqueId val="{00000000-E5A4-455F-BAC0-F87E3A4760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E5A4-455F-BAC0-F87E3A4760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101.76</c:v>
                </c:pt>
                <c:pt idx="4">
                  <c:v>102.25</c:v>
                </c:pt>
              </c:numCache>
            </c:numRef>
          </c:val>
          <c:extLst>
            <c:ext xmlns:c16="http://schemas.microsoft.com/office/drawing/2014/chart" uri="{C3380CC4-5D6E-409C-BE32-E72D297353CC}">
              <c16:uniqueId val="{00000000-6CCC-489B-A2CF-326DC7F3FD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6CCC-489B-A2CF-326DC7F3FD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5.08</c:v>
                </c:pt>
                <c:pt idx="4">
                  <c:v>10.14</c:v>
                </c:pt>
              </c:numCache>
            </c:numRef>
          </c:val>
          <c:extLst>
            <c:ext xmlns:c16="http://schemas.microsoft.com/office/drawing/2014/chart" uri="{C3380CC4-5D6E-409C-BE32-E72D297353CC}">
              <c16:uniqueId val="{00000000-F572-4B59-BC2F-14A1DCF6AC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F572-4B59-BC2F-14A1DCF6AC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564-4CCA-8716-76E1A29597C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564-4CCA-8716-76E1A29597C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6EA-49A3-926D-39092CEC76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E6EA-49A3-926D-39092CEC76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31.45</c:v>
                </c:pt>
                <c:pt idx="4">
                  <c:v>21.37</c:v>
                </c:pt>
              </c:numCache>
            </c:numRef>
          </c:val>
          <c:extLst>
            <c:ext xmlns:c16="http://schemas.microsoft.com/office/drawing/2014/chart" uri="{C3380CC4-5D6E-409C-BE32-E72D297353CC}">
              <c16:uniqueId val="{00000000-4541-4C00-906C-A289C980B3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4541-4C00-906C-A289C980B3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c:v>4.8499999999999996</c:v>
                </c:pt>
              </c:numCache>
            </c:numRef>
          </c:val>
          <c:extLst>
            <c:ext xmlns:c16="http://schemas.microsoft.com/office/drawing/2014/chart" uri="{C3380CC4-5D6E-409C-BE32-E72D297353CC}">
              <c16:uniqueId val="{00000000-85A3-42EF-B445-C1001E3BAB8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85A3-42EF-B445-C1001E3BAB8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75.7</c:v>
                </c:pt>
                <c:pt idx="4">
                  <c:v>78.13</c:v>
                </c:pt>
              </c:numCache>
            </c:numRef>
          </c:val>
          <c:extLst>
            <c:ext xmlns:c16="http://schemas.microsoft.com/office/drawing/2014/chart" uri="{C3380CC4-5D6E-409C-BE32-E72D297353CC}">
              <c16:uniqueId val="{00000000-C217-4147-A53B-62B146C8600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C217-4147-A53B-62B146C8600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161.63999999999999</c:v>
                </c:pt>
                <c:pt idx="4">
                  <c:v>157.37</c:v>
                </c:pt>
              </c:numCache>
            </c:numRef>
          </c:val>
          <c:extLst>
            <c:ext xmlns:c16="http://schemas.microsoft.com/office/drawing/2014/chart" uri="{C3380CC4-5D6E-409C-BE32-E72D297353CC}">
              <c16:uniqueId val="{00000000-C4E3-487F-81E3-6C3E97F836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C4E3-487F-81E3-6C3E97F836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出水市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52646</v>
      </c>
      <c r="AM8" s="42"/>
      <c r="AN8" s="42"/>
      <c r="AO8" s="42"/>
      <c r="AP8" s="42"/>
      <c r="AQ8" s="42"/>
      <c r="AR8" s="42"/>
      <c r="AS8" s="42"/>
      <c r="AT8" s="35">
        <f>データ!T6</f>
        <v>329.98</v>
      </c>
      <c r="AU8" s="35"/>
      <c r="AV8" s="35"/>
      <c r="AW8" s="35"/>
      <c r="AX8" s="35"/>
      <c r="AY8" s="35"/>
      <c r="AZ8" s="35"/>
      <c r="BA8" s="35"/>
      <c r="BB8" s="35">
        <f>データ!U6</f>
        <v>159.54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58.06</v>
      </c>
      <c r="J10" s="35"/>
      <c r="K10" s="35"/>
      <c r="L10" s="35"/>
      <c r="M10" s="35"/>
      <c r="N10" s="35"/>
      <c r="O10" s="35"/>
      <c r="P10" s="35">
        <f>データ!P6</f>
        <v>7.68</v>
      </c>
      <c r="Q10" s="35"/>
      <c r="R10" s="35"/>
      <c r="S10" s="35"/>
      <c r="T10" s="35"/>
      <c r="U10" s="35"/>
      <c r="V10" s="35"/>
      <c r="W10" s="35">
        <f>データ!Q6</f>
        <v>94.43</v>
      </c>
      <c r="X10" s="35"/>
      <c r="Y10" s="35"/>
      <c r="Z10" s="35"/>
      <c r="AA10" s="35"/>
      <c r="AB10" s="35"/>
      <c r="AC10" s="35"/>
      <c r="AD10" s="42">
        <f>データ!R6</f>
        <v>2310</v>
      </c>
      <c r="AE10" s="42"/>
      <c r="AF10" s="42"/>
      <c r="AG10" s="42"/>
      <c r="AH10" s="42"/>
      <c r="AI10" s="42"/>
      <c r="AJ10" s="42"/>
      <c r="AK10" s="2"/>
      <c r="AL10" s="42">
        <f>データ!V6</f>
        <v>3997</v>
      </c>
      <c r="AM10" s="42"/>
      <c r="AN10" s="42"/>
      <c r="AO10" s="42"/>
      <c r="AP10" s="42"/>
      <c r="AQ10" s="42"/>
      <c r="AR10" s="42"/>
      <c r="AS10" s="42"/>
      <c r="AT10" s="35">
        <f>データ!W6</f>
        <v>4.04</v>
      </c>
      <c r="AU10" s="35"/>
      <c r="AV10" s="35"/>
      <c r="AW10" s="35"/>
      <c r="AX10" s="35"/>
      <c r="AY10" s="35"/>
      <c r="AZ10" s="35"/>
      <c r="BA10" s="35"/>
      <c r="BB10" s="35">
        <f>データ!X6</f>
        <v>989.36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82LvVve4JepdeS16xX6lPPqH2FXPacTaoZgIixEacQdvkAGrwHYgfSS013hZERYo5E8PEz/gv3pcPJMq2qA8tg==" saltValue="2iZoVT21p8VxHRtOZT0WL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462080</v>
      </c>
      <c r="D6" s="19">
        <f t="shared" si="3"/>
        <v>46</v>
      </c>
      <c r="E6" s="19">
        <f t="shared" si="3"/>
        <v>17</v>
      </c>
      <c r="F6" s="19">
        <f t="shared" si="3"/>
        <v>5</v>
      </c>
      <c r="G6" s="19">
        <f t="shared" si="3"/>
        <v>0</v>
      </c>
      <c r="H6" s="19" t="str">
        <f t="shared" si="3"/>
        <v>鹿児島県　出水市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58.06</v>
      </c>
      <c r="P6" s="20">
        <f t="shared" si="3"/>
        <v>7.68</v>
      </c>
      <c r="Q6" s="20">
        <f t="shared" si="3"/>
        <v>94.43</v>
      </c>
      <c r="R6" s="20">
        <f t="shared" si="3"/>
        <v>2310</v>
      </c>
      <c r="S6" s="20">
        <f t="shared" si="3"/>
        <v>52646</v>
      </c>
      <c r="T6" s="20">
        <f t="shared" si="3"/>
        <v>329.98</v>
      </c>
      <c r="U6" s="20">
        <f t="shared" si="3"/>
        <v>159.54</v>
      </c>
      <c r="V6" s="20">
        <f t="shared" si="3"/>
        <v>3997</v>
      </c>
      <c r="W6" s="20">
        <f t="shared" si="3"/>
        <v>4.04</v>
      </c>
      <c r="X6" s="20">
        <f t="shared" si="3"/>
        <v>989.36</v>
      </c>
      <c r="Y6" s="21" t="str">
        <f>IF(Y7="",NA(),Y7)</f>
        <v>-</v>
      </c>
      <c r="Z6" s="21" t="str">
        <f t="shared" ref="Z6:AH6" si="4">IF(Z7="",NA(),Z7)</f>
        <v>-</v>
      </c>
      <c r="AA6" s="21" t="str">
        <f t="shared" si="4"/>
        <v>-</v>
      </c>
      <c r="AB6" s="21">
        <f t="shared" si="4"/>
        <v>101.76</v>
      </c>
      <c r="AC6" s="21">
        <f t="shared" si="4"/>
        <v>102.25</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31.45</v>
      </c>
      <c r="AY6" s="21">
        <f t="shared" si="6"/>
        <v>21.37</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1">
        <f t="shared" si="7"/>
        <v>4.8499999999999996</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75.7</v>
      </c>
      <c r="BU6" s="21">
        <f t="shared" si="8"/>
        <v>78.13</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161.63999999999999</v>
      </c>
      <c r="CF6" s="21">
        <f t="shared" si="9"/>
        <v>157.37</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59.69</v>
      </c>
      <c r="CQ6" s="21">
        <f t="shared" si="10"/>
        <v>58.46</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87.15</v>
      </c>
      <c r="DB6" s="21">
        <f t="shared" si="11"/>
        <v>85.89</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5.08</v>
      </c>
      <c r="DM6" s="21">
        <f t="shared" si="12"/>
        <v>10.14</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462080</v>
      </c>
      <c r="D7" s="23">
        <v>46</v>
      </c>
      <c r="E7" s="23">
        <v>17</v>
      </c>
      <c r="F7" s="23">
        <v>5</v>
      </c>
      <c r="G7" s="23">
        <v>0</v>
      </c>
      <c r="H7" s="23" t="s">
        <v>96</v>
      </c>
      <c r="I7" s="23" t="s">
        <v>97</v>
      </c>
      <c r="J7" s="23" t="s">
        <v>98</v>
      </c>
      <c r="K7" s="23" t="s">
        <v>99</v>
      </c>
      <c r="L7" s="23" t="s">
        <v>100</v>
      </c>
      <c r="M7" s="23" t="s">
        <v>101</v>
      </c>
      <c r="N7" s="24" t="s">
        <v>102</v>
      </c>
      <c r="O7" s="24">
        <v>58.06</v>
      </c>
      <c r="P7" s="24">
        <v>7.68</v>
      </c>
      <c r="Q7" s="24">
        <v>94.43</v>
      </c>
      <c r="R7" s="24">
        <v>2310</v>
      </c>
      <c r="S7" s="24">
        <v>52646</v>
      </c>
      <c r="T7" s="24">
        <v>329.98</v>
      </c>
      <c r="U7" s="24">
        <v>159.54</v>
      </c>
      <c r="V7" s="24">
        <v>3997</v>
      </c>
      <c r="W7" s="24">
        <v>4.04</v>
      </c>
      <c r="X7" s="24">
        <v>989.36</v>
      </c>
      <c r="Y7" s="24" t="s">
        <v>102</v>
      </c>
      <c r="Z7" s="24" t="s">
        <v>102</v>
      </c>
      <c r="AA7" s="24" t="s">
        <v>102</v>
      </c>
      <c r="AB7" s="24">
        <v>101.76</v>
      </c>
      <c r="AC7" s="24">
        <v>102.25</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31.45</v>
      </c>
      <c r="AY7" s="24">
        <v>21.37</v>
      </c>
      <c r="AZ7" s="24" t="s">
        <v>102</v>
      </c>
      <c r="BA7" s="24" t="s">
        <v>102</v>
      </c>
      <c r="BB7" s="24" t="s">
        <v>102</v>
      </c>
      <c r="BC7" s="24">
        <v>29.13</v>
      </c>
      <c r="BD7" s="24">
        <v>35.69</v>
      </c>
      <c r="BE7" s="24">
        <v>34.770000000000003</v>
      </c>
      <c r="BF7" s="24" t="s">
        <v>102</v>
      </c>
      <c r="BG7" s="24" t="s">
        <v>102</v>
      </c>
      <c r="BH7" s="24" t="s">
        <v>102</v>
      </c>
      <c r="BI7" s="24">
        <v>0</v>
      </c>
      <c r="BJ7" s="24">
        <v>4.8499999999999996</v>
      </c>
      <c r="BK7" s="24" t="s">
        <v>102</v>
      </c>
      <c r="BL7" s="24" t="s">
        <v>102</v>
      </c>
      <c r="BM7" s="24" t="s">
        <v>102</v>
      </c>
      <c r="BN7" s="24">
        <v>867.83</v>
      </c>
      <c r="BO7" s="24">
        <v>791.76</v>
      </c>
      <c r="BP7" s="24">
        <v>786.37</v>
      </c>
      <c r="BQ7" s="24" t="s">
        <v>102</v>
      </c>
      <c r="BR7" s="24" t="s">
        <v>102</v>
      </c>
      <c r="BS7" s="24" t="s">
        <v>102</v>
      </c>
      <c r="BT7" s="24">
        <v>75.7</v>
      </c>
      <c r="BU7" s="24">
        <v>78.13</v>
      </c>
      <c r="BV7" s="24" t="s">
        <v>102</v>
      </c>
      <c r="BW7" s="24" t="s">
        <v>102</v>
      </c>
      <c r="BX7" s="24" t="s">
        <v>102</v>
      </c>
      <c r="BY7" s="24">
        <v>57.08</v>
      </c>
      <c r="BZ7" s="24">
        <v>56.26</v>
      </c>
      <c r="CA7" s="24">
        <v>60.65</v>
      </c>
      <c r="CB7" s="24" t="s">
        <v>102</v>
      </c>
      <c r="CC7" s="24" t="s">
        <v>102</v>
      </c>
      <c r="CD7" s="24" t="s">
        <v>102</v>
      </c>
      <c r="CE7" s="24">
        <v>161.63999999999999</v>
      </c>
      <c r="CF7" s="24">
        <v>157.37</v>
      </c>
      <c r="CG7" s="24" t="s">
        <v>102</v>
      </c>
      <c r="CH7" s="24" t="s">
        <v>102</v>
      </c>
      <c r="CI7" s="24" t="s">
        <v>102</v>
      </c>
      <c r="CJ7" s="24">
        <v>274.99</v>
      </c>
      <c r="CK7" s="24">
        <v>282.08999999999997</v>
      </c>
      <c r="CL7" s="24">
        <v>256.97000000000003</v>
      </c>
      <c r="CM7" s="24" t="s">
        <v>102</v>
      </c>
      <c r="CN7" s="24" t="s">
        <v>102</v>
      </c>
      <c r="CO7" s="24" t="s">
        <v>102</v>
      </c>
      <c r="CP7" s="24">
        <v>59.69</v>
      </c>
      <c r="CQ7" s="24">
        <v>58.46</v>
      </c>
      <c r="CR7" s="24" t="s">
        <v>102</v>
      </c>
      <c r="CS7" s="24" t="s">
        <v>102</v>
      </c>
      <c r="CT7" s="24" t="s">
        <v>102</v>
      </c>
      <c r="CU7" s="24">
        <v>54.83</v>
      </c>
      <c r="CV7" s="24">
        <v>66.53</v>
      </c>
      <c r="CW7" s="24">
        <v>61.14</v>
      </c>
      <c r="CX7" s="24" t="s">
        <v>102</v>
      </c>
      <c r="CY7" s="24" t="s">
        <v>102</v>
      </c>
      <c r="CZ7" s="24" t="s">
        <v>102</v>
      </c>
      <c r="DA7" s="24">
        <v>87.15</v>
      </c>
      <c r="DB7" s="24">
        <v>85.89</v>
      </c>
      <c r="DC7" s="24" t="s">
        <v>102</v>
      </c>
      <c r="DD7" s="24" t="s">
        <v>102</v>
      </c>
      <c r="DE7" s="24" t="s">
        <v>102</v>
      </c>
      <c r="DF7" s="24">
        <v>84.7</v>
      </c>
      <c r="DG7" s="24">
        <v>84.67</v>
      </c>
      <c r="DH7" s="24">
        <v>86.91</v>
      </c>
      <c r="DI7" s="24" t="s">
        <v>102</v>
      </c>
      <c r="DJ7" s="24" t="s">
        <v>102</v>
      </c>
      <c r="DK7" s="24" t="s">
        <v>102</v>
      </c>
      <c r="DL7" s="24">
        <v>5.08</v>
      </c>
      <c r="DM7" s="24">
        <v>10.14</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2023-02-09T07:36:22Z</cp:lastPrinted>
  <dcterms:created xsi:type="dcterms:W3CDTF">2022-12-01T01:38:04Z</dcterms:created>
  <dcterms:modified xsi:type="dcterms:W3CDTF">2023-02-09T07:36:23Z</dcterms:modified>
  <cp:category/>
</cp:coreProperties>
</file>