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03 枕崎市○\★完成版\"/>
    </mc:Choice>
  </mc:AlternateContent>
  <workbookProtection workbookAlgorithmName="SHA-512" workbookHashValue="kIaJPtbklfxkyd9axgBb+IvcLgwGw4bnBh2wDiOIyFWvd1ftmhcZK0CjIEe6z4HT7Z1DB84aWrmjvysjLc8Hhw==" workbookSaltValue="I6IKE99cgUWCtn1xqCOC/Q==" workbookSpinCount="100000" lockStructure="1"/>
  <bookViews>
    <workbookView xWindow="-120" yWindow="-120" windowWidth="19440" windowHeight="1500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I85" i="4"/>
  <c r="H85" i="4"/>
  <c r="E85" i="4"/>
  <c r="BB10" i="4"/>
  <c r="AT10" i="4"/>
  <c r="AD10" i="4"/>
  <c r="B10" i="4"/>
  <c r="AT8" i="4"/>
  <c r="W8" i="4"/>
  <c r="P8" i="4"/>
  <c r="B6" i="4"/>
</calcChain>
</file>

<file path=xl/sharedStrings.xml><?xml version="1.0" encoding="utf-8"?>
<sst xmlns="http://schemas.openxmlformats.org/spreadsheetml/2006/main" count="297" uniqueCount="118">
  <si>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</si>
  <si>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</si>
  <si>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</si>
  <si>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</si>
  <si>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</si>
  <si>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</si>
  <si>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</si>
  <si>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</si>
  <si>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</si>
  <si>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</si>
  <si>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</si>
  <si>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</si>
  <si>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</si>
  <si>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</si>
  <si>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</si>
  <si>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</si>
  <si>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</si>
  <si>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</si>
  <si>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</si>
  <si>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</si>
  <si>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</si>
  <si>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</si>
  <si>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</si>
  <si>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</si>
  <si>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</si>
  <si>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</si>
  <si>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</si>
  <si>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</si>
  <si>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</si>
  <si>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</si>
  <si>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</si>
  <si>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</si>
  <si>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</si>
  <si>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</si>
  <si>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</si>
  <si>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</si>
  <si>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</si>
  <si>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</si>
  <si>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</si>
  <si>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</si>
  <si>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</si>
  <si>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</si>
  <si>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</si>
  <si>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</si>
  <si>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</si>
  <si>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</si>
  <si>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</si>
  <si>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</si>
  <si>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</si>
  <si>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</si>
  <si>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</si>
  <si>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</si>
  <si>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</si>
  <si>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</si>
  <si>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</si>
  <si>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</si>
  <si>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</si>
  <si>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</si>
  <si>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</si>
  <si>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</si>
  <si>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</si>
  <si>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</si>
  <si>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</si>
  <si>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</si>
  <si>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</si>
  <si>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</si>
  <si>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</si>
  <si>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</si>
  <si>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</si>
  <si>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</si>
  <si>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</si>
  <si>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</si>
  <si>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</si>
  <si>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</si>
  <si>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</si>
  <si>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</si>
  <si>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</si>
  <si>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</si>
  <si>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</si>
  <si>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</si>
  <si>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</si>
  <si>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</si>
  <si>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</si>
  <si>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</si>
  <si>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</si>
  <si>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</si>
  <si>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</si>
  <si>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</si>
  <si>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</si>
  <si>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</si>
  <si>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</si>
  <si>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</si>
  <si>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</si>
  <si>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</si>
  <si>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</si>
  <si>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</si>
  <si>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枕崎市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</si>
  <si>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</si>
  <si>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</si>
  <si>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</si>
  <si>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</si>
  <si>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</si>
  <si>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</si>
  <si>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</si>
  <si>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</si>
  <si>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</si>
  <si>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</si>
  <si>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</si>
  <si>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</si>
  <si>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</si>
  <si>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</si>
  <si>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</si>
  <si>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</si>
  <si>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</si>
  <si>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</si>
  <si>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①類似団体と比較して低い数値となっているが、
これは公営企業会計に移行して２年目であることか
ら減価償却累計額が２年分しか計上されていないた
めである。
　②現在耐用年数が50年である管渠について、耐用
年数を超えているものがないため0％となってい
る。
　③現時点では管渠の改修を実施していないため
０％となっているが、管渠施設ストックマネジメン
ト計画に基づき令和３年度に更新工事の設計を行
い、令和４年度から更新事業を計画的に実施してい
く。</t>
    <phoneticPr fontId="4"/>
  </si>
  <si>
    <t>　本市の公共下水道事業は、使用料で維持管理費を
賄えず一般会計からの繰入金により収支を均衡させ
ている状況で、経営の健全化・効率化を更に進めて
いく必要がある。
　対策の取組として、令和２年度に策定した「枕崎
市下水道事業経営戦略」を基本に汚泥処理費用をは
じめとした費用の縮減に取り組むことと、適正な使用料収入の確保のために接続推進に加え、使用料の改定に向け検討を始めたところである。
　また、施設の老朽化対策としては、令和２年度に
策定したストックマネジメント計画を基本に計画的
に施設更新を進め、持続可能な汚水処理を行ってい
く。</t>
    <rPh sb="140" eb="141">
      <t>ト</t>
    </rPh>
    <rPh sb="142" eb="143">
      <t>ク</t>
    </rPh>
    <rPh sb="178" eb="179">
      <t>ム</t>
    </rPh>
    <rPh sb="180" eb="182">
      <t>ケントウ</t>
    </rPh>
    <rPh sb="183" eb="184">
      <t>ハジ</t>
    </rPh>
    <phoneticPr fontId="4"/>
  </si>
  <si>
    <t>　①経常収支比率は100％を超えているが、⑤経費
回収率は100％を下回っていることから汚水処理に
係る費用が使用料以外の収入（一般会計繰入金）か
ら賄われていることになる。
　②累積欠損金は、発生していない。
　③流動比率が低いのは、企業債償還額等支払い予
定額に対し現金預金の確保が十分でないことを示し
ている。
　④企業債残高対事業規模比率が類似団体平均
値と比較して著しく少ないのは、営業収益ではほと
んど企業債償還金を賄っていない状況を示してい
る。
　⑥汚水処理原価は、 本市が水産加工業の汚水受
け入れという特殊事情もあり、類似団体と比較して
数値が高くなっている。
　⑦施設利用率は、高い利用率となっており施設規
模は適正だと判断される。
　⑧水洗化率は、類似団体に近い数値となっている
が、今後も個別訪問を実施し、未接続世帯への接続
を推進していく。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</si>
</sst>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A-4782-A3D8-46C93221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A-4782-A3D8-46C93221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85.37</c:v>
                </c:pt>
                <c:pt idx="4">
                  <c:v>82.35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C-4CFB-8A44-B99FEAE4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56.72</c:v>
                </c:pt>
                <c:pt idx="4">
                  <c:v>56.43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CFB-8A44-B99FEAE4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88.61</c:v>
                </c:pt>
                <c:pt idx="4">
                  <c:v>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2-4D6F-A7C0-A2B339B0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90.72</c:v>
                </c:pt>
                <c:pt idx="4">
                  <c:v>91.07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2-4D6F-A7C0-A2B339B0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110.87</c:v>
                </c:pt>
                <c:pt idx="4">
                  <c:v>110.19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6-4F7C-A261-CF606C68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106.5</c:v>
                </c:pt>
                <c:pt idx="4">
                  <c:v>106.22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6-4F7C-A261-CF606C68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</c:v>
                </c:pt>
                <c:pt idx="4">
                  <c:v>10.87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5-4A94-BC70-8705BDEB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20.78</c:v>
                </c:pt>
                <c:pt idx="4">
                  <c:v>23.54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5-4A94-BC70-8705BDEB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7-4002-BD7E-BDB669C8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7-4002-BD7E-BDB669C8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E-42F0-9ED8-E54B7B9C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18.36</c:v>
                </c:pt>
                <c:pt idx="4">
                  <c:v>18.010000000000002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E-42F0-9ED8-E54B7B9C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30.5</c:v>
                </c:pt>
                <c:pt idx="4">
                  <c:v>34.380000000000003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1-4D15-AAE0-83345612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55.6</c:v>
                </c:pt>
                <c:pt idx="4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1-4D15-AAE0-83345612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34.9</c:v>
                </c:pt>
                <c:pt idx="4">
                  <c:v>216.59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3-44F2-829E-9E212B3D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789.08</c:v>
                </c:pt>
                <c:pt idx="4">
                  <c:v>747.84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3-44F2-829E-9E212B3D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88.86</c:v>
                </c:pt>
                <c:pt idx="4">
                  <c:v>85.06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C-4816-8A82-60F3044E4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88.25</c:v>
                </c:pt>
                <c:pt idx="4">
                  <c:v>90.17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C-4816-8A82-60F3044E4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191.21</c:v>
                </c:pt>
                <c:pt idx="4">
                  <c:v>200.01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FBD-8830-2D5D5F91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176.37</c:v>
                </c:pt>
                <c:pt idx="4">
                  <c:v>173.17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C-4FBD-8830-2D5D5F91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枕崎市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Cc1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20020</v>
      </c>
      <c r="AM8" s="42"/>
      <c r="AN8" s="42"/>
      <c r="AO8" s="42"/>
      <c r="AP8" s="42"/>
      <c r="AQ8" s="42"/>
      <c r="AR8" s="42"/>
      <c r="AS8" s="42"/>
      <c r="AT8" s="35">
        <f>データ!T6</f>
        <v>74.78</v>
      </c>
      <c r="AU8" s="35"/>
      <c r="AV8" s="35"/>
      <c r="AW8" s="35"/>
      <c r="AX8" s="35"/>
      <c r="AY8" s="35"/>
      <c r="AZ8" s="35"/>
      <c r="BA8" s="35"/>
      <c r="BB8" s="35">
        <f>データ!U6</f>
        <v>267.72000000000003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54.02</v>
      </c>
      <c r="J10" s="35"/>
      <c r="K10" s="35"/>
      <c r="L10" s="35"/>
      <c r="M10" s="35"/>
      <c r="N10" s="35"/>
      <c r="O10" s="35"/>
      <c r="P10" s="35">
        <f>データ!P6</f>
        <v>63.55</v>
      </c>
      <c r="Q10" s="35"/>
      <c r="R10" s="35"/>
      <c r="S10" s="35"/>
      <c r="T10" s="35"/>
      <c r="U10" s="35"/>
      <c r="V10" s="35"/>
      <c r="W10" s="35">
        <f>データ!Q6</f>
        <v>75.430000000000007</v>
      </c>
      <c r="X10" s="35"/>
      <c r="Y10" s="35"/>
      <c r="Z10" s="35"/>
      <c r="AA10" s="35"/>
      <c r="AB10" s="35"/>
      <c r="AC10" s="35"/>
      <c r="AD10" s="42">
        <f>データ!R6</f>
        <v>2735</v>
      </c>
      <c r="AE10" s="42"/>
      <c r="AF10" s="42"/>
      <c r="AG10" s="42"/>
      <c r="AH10" s="42"/>
      <c r="AI10" s="42"/>
      <c r="AJ10" s="42"/>
      <c r="AK10" s="2"/>
      <c r="AL10" s="42">
        <f>データ!V6</f>
        <v>12587</v>
      </c>
      <c r="AM10" s="42"/>
      <c r="AN10" s="42"/>
      <c r="AO10" s="42"/>
      <c r="AP10" s="42"/>
      <c r="AQ10" s="42"/>
      <c r="AR10" s="42"/>
      <c r="AS10" s="42"/>
      <c r="AT10" s="35">
        <f>データ!W6</f>
        <v>4.3499999999999996</v>
      </c>
      <c r="AU10" s="35"/>
      <c r="AV10" s="35"/>
      <c r="AW10" s="35"/>
      <c r="AX10" s="35"/>
      <c r="AY10" s="35"/>
      <c r="AZ10" s="35"/>
      <c r="BA10" s="35"/>
      <c r="BB10" s="35">
        <f>データ!X6</f>
        <v>2893.56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117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115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116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y3psQ/pqGPEXU4/Ll2ijc+JqN8VpeRp5qDuTAkRieI1t8XkhHqO+a/D6qkg/tx5JoQv89aqVkYbafWzoAIz7kQ==" saltValue="9cMgsQmvS04prEOSCoX7B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462047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枕崎市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54.02</v>
      </c>
      <c r="P6" s="20">
        <f t="shared" si="3"/>
        <v>63.55</v>
      </c>
      <c r="Q6" s="20">
        <f t="shared" si="3"/>
        <v>75.430000000000007</v>
      </c>
      <c r="R6" s="20">
        <f t="shared" si="3"/>
        <v>2735</v>
      </c>
      <c r="S6" s="20">
        <f t="shared" si="3"/>
        <v>20020</v>
      </c>
      <c r="T6" s="20">
        <f t="shared" si="3"/>
        <v>74.78</v>
      </c>
      <c r="U6" s="20">
        <f t="shared" si="3"/>
        <v>267.72000000000003</v>
      </c>
      <c r="V6" s="20">
        <f t="shared" si="3"/>
        <v>12587</v>
      </c>
      <c r="W6" s="20">
        <f t="shared" si="3"/>
        <v>4.3499999999999996</v>
      </c>
      <c r="X6" s="20">
        <f t="shared" si="3"/>
        <v>2893.56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110.87</v>
      </c>
      <c r="AC6" s="21">
        <f t="shared" si="4"/>
        <v>110.19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106.5</v>
      </c>
      <c r="AH6" s="21">
        <f t="shared" si="4"/>
        <v>106.22</v>
      </c>
      <c r="AI6" s="20" t="str">
        <f>IF(AI7="","",IF(AI7="-","【-】","【"&amp;SUBSTITUTE(TEXT(AI7,"#,##0.00"),"-","△")&amp;"】"))</f>
        <v>【107.02】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18.36</v>
      </c>
      <c r="AS6" s="21">
        <f t="shared" si="5"/>
        <v>18.010000000000002</v>
      </c>
      <c r="AT6" s="20" t="str">
        <f>IF(AT7="","",IF(AT7="-","【-】","【"&amp;SUBSTITUTE(TEXT(AT7,"#,##0.00"),"-","△")&amp;"】"))</f>
        <v>【3.09】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30.5</v>
      </c>
      <c r="AY6" s="21">
        <f t="shared" si="6"/>
        <v>34.380000000000003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55.6</v>
      </c>
      <c r="BD6" s="21">
        <f t="shared" si="6"/>
        <v>59.4</v>
      </c>
      <c r="BE6" s="20" t="str">
        <f>IF(BE7="","",IF(BE7="-","【-】","【"&amp;SUBSTITUTE(TEXT(BE7,"#,##0.00"),"-","△")&amp;"】"))</f>
        <v>【71.39】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34.9</v>
      </c>
      <c r="BJ6" s="21">
        <f t="shared" si="7"/>
        <v>216.59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789.08</v>
      </c>
      <c r="BO6" s="21">
        <f t="shared" si="7"/>
        <v>747.84</v>
      </c>
      <c r="BP6" s="20" t="str">
        <f>IF(BP7="","",IF(BP7="-","【-】","【"&amp;SUBSTITUTE(TEXT(BP7,"#,##0.00"),"-","△")&amp;"】"))</f>
        <v>【669.11】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88.86</v>
      </c>
      <c r="BU6" s="21">
        <f t="shared" si="8"/>
        <v>85.06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88.25</v>
      </c>
      <c r="BZ6" s="21">
        <f t="shared" si="8"/>
        <v>90.17</v>
      </c>
      <c r="CA6" s="20" t="str">
        <f>IF(CA7="","",IF(CA7="-","【-】","【"&amp;SUBSTITUTE(TEXT(CA7,"#,##0.00"),"-","△")&amp;"】"))</f>
        <v>【99.73】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191.21</v>
      </c>
      <c r="CF6" s="21">
        <f t="shared" si="9"/>
        <v>200.01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176.37</v>
      </c>
      <c r="CK6" s="21">
        <f t="shared" si="9"/>
        <v>173.17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85.37</v>
      </c>
      <c r="CQ6" s="21">
        <f t="shared" si="10"/>
        <v>82.35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56.72</v>
      </c>
      <c r="CV6" s="21">
        <f t="shared" si="10"/>
        <v>56.43</v>
      </c>
      <c r="CW6" s="20" t="str">
        <f>IF(CW7="","",IF(CW7="-","【-】","【"&amp;SUBSTITUTE(TEXT(CW7,"#,##0.00"),"-","△")&amp;"】"))</f>
        <v>【59.99】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88.61</v>
      </c>
      <c r="DB6" s="21">
        <f t="shared" si="11"/>
        <v>89.4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90.72</v>
      </c>
      <c r="DG6" s="21">
        <f t="shared" si="11"/>
        <v>91.07</v>
      </c>
      <c r="DH6" s="20" t="str">
        <f>IF(DH7="","",IF(DH7="-","【-】","【"&amp;SUBSTITUTE(TEXT(DH7,"#,##0.00"),"-","△")&amp;"】"))</f>
        <v>【95.72】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5.4</v>
      </c>
      <c r="DM6" s="21">
        <f t="shared" si="12"/>
        <v>10.87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20.78</v>
      </c>
      <c r="DR6" s="21">
        <f t="shared" si="12"/>
        <v>23.54</v>
      </c>
      <c r="DS6" s="20" t="str">
        <f>IF(DS7="","",IF(DS7="-","【-】","【"&amp;SUBSTITUTE(TEXT(DS7,"#,##0.00"),"-","△")&amp;"】"))</f>
        <v>【38.17】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1.34</v>
      </c>
      <c r="EC6" s="21">
        <f t="shared" si="13"/>
        <v>1.5</v>
      </c>
      <c r="ED6" s="20" t="str">
        <f>IF(ED7="","",IF(ED7="-","【-】","【"&amp;SUBSTITUTE(TEXT(ED7,"#,##0.00"),"-","△")&amp;"】"))</f>
        <v>【6.54】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0.15</v>
      </c>
      <c r="EN6" s="21">
        <f t="shared" si="14"/>
        <v>0.15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462047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54.02</v>
      </c>
      <c r="P7" s="24">
        <v>63.55</v>
      </c>
      <c r="Q7" s="24">
        <v>75.430000000000007</v>
      </c>
      <c r="R7" s="24">
        <v>2735</v>
      </c>
      <c r="S7" s="24">
        <v>20020</v>
      </c>
      <c r="T7" s="24">
        <v>74.78</v>
      </c>
      <c r="U7" s="24">
        <v>267.72000000000003</v>
      </c>
      <c r="V7" s="24">
        <v>12587</v>
      </c>
      <c r="W7" s="24">
        <v>4.3499999999999996</v>
      </c>
      <c r="X7" s="24">
        <v>2893.56</v>
      </c>
      <c r="Y7" s="24" t="s">
        <v>102</v>
      </c>
      <c r="Z7" s="24" t="s">
        <v>102</v>
      </c>
      <c r="AA7" s="24" t="s">
        <v>102</v>
      </c>
      <c r="AB7" s="24">
        <v>110.87</v>
      </c>
      <c r="AC7" s="24">
        <v>110.19</v>
      </c>
      <c r="AD7" s="24" t="s">
        <v>102</v>
      </c>
      <c r="AE7" s="24" t="s">
        <v>102</v>
      </c>
      <c r="AF7" s="24" t="s">
        <v>102</v>
      </c>
      <c r="AG7" s="24">
        <v>106.5</v>
      </c>
      <c r="AH7" s="24">
        <v>106.22</v>
      </c>
      <c r="AI7" s="24">
        <v>107.02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18.36</v>
      </c>
      <c r="AS7" s="24">
        <v>18.010000000000002</v>
      </c>
      <c r="AT7" s="24">
        <v>3.09</v>
      </c>
      <c r="AU7" s="24" t="s">
        <v>102</v>
      </c>
      <c r="AV7" s="24" t="s">
        <v>102</v>
      </c>
      <c r="AW7" s="24" t="s">
        <v>102</v>
      </c>
      <c r="AX7" s="24">
        <v>30.5</v>
      </c>
      <c r="AY7" s="24">
        <v>34.380000000000003</v>
      </c>
      <c r="AZ7" s="24" t="s">
        <v>102</v>
      </c>
      <c r="BA7" s="24" t="s">
        <v>102</v>
      </c>
      <c r="BB7" s="24" t="s">
        <v>102</v>
      </c>
      <c r="BC7" s="24">
        <v>55.6</v>
      </c>
      <c r="BD7" s="24">
        <v>59.4</v>
      </c>
      <c r="BE7" s="24">
        <v>71.39</v>
      </c>
      <c r="BF7" s="24" t="s">
        <v>102</v>
      </c>
      <c r="BG7" s="24" t="s">
        <v>102</v>
      </c>
      <c r="BH7" s="24" t="s">
        <v>102</v>
      </c>
      <c r="BI7" s="24">
        <v>34.9</v>
      </c>
      <c r="BJ7" s="24">
        <v>216.59</v>
      </c>
      <c r="BK7" s="24" t="s">
        <v>102</v>
      </c>
      <c r="BL7" s="24" t="s">
        <v>102</v>
      </c>
      <c r="BM7" s="24" t="s">
        <v>102</v>
      </c>
      <c r="BN7" s="24">
        <v>789.08</v>
      </c>
      <c r="BO7" s="24">
        <v>747.84</v>
      </c>
      <c r="BP7" s="24">
        <v>669.11</v>
      </c>
      <c r="BQ7" s="24" t="s">
        <v>102</v>
      </c>
      <c r="BR7" s="24" t="s">
        <v>102</v>
      </c>
      <c r="BS7" s="24" t="s">
        <v>102</v>
      </c>
      <c r="BT7" s="24">
        <v>88.86</v>
      </c>
      <c r="BU7" s="24">
        <v>85.06</v>
      </c>
      <c r="BV7" s="24" t="s">
        <v>102</v>
      </c>
      <c r="BW7" s="24" t="s">
        <v>102</v>
      </c>
      <c r="BX7" s="24" t="s">
        <v>102</v>
      </c>
      <c r="BY7" s="24">
        <v>88.25</v>
      </c>
      <c r="BZ7" s="24">
        <v>90.17</v>
      </c>
      <c r="CA7" s="24">
        <v>99.73</v>
      </c>
      <c r="CB7" s="24" t="s">
        <v>102</v>
      </c>
      <c r="CC7" s="24" t="s">
        <v>102</v>
      </c>
      <c r="CD7" s="24" t="s">
        <v>102</v>
      </c>
      <c r="CE7" s="24">
        <v>191.21</v>
      </c>
      <c r="CF7" s="24">
        <v>200.01</v>
      </c>
      <c r="CG7" s="24" t="s">
        <v>102</v>
      </c>
      <c r="CH7" s="24" t="s">
        <v>102</v>
      </c>
      <c r="CI7" s="24" t="s">
        <v>102</v>
      </c>
      <c r="CJ7" s="24">
        <v>176.37</v>
      </c>
      <c r="CK7" s="24">
        <v>173.17</v>
      </c>
      <c r="CL7" s="24">
        <v>134.97999999999999</v>
      </c>
      <c r="CM7" s="24" t="s">
        <v>102</v>
      </c>
      <c r="CN7" s="24" t="s">
        <v>102</v>
      </c>
      <c r="CO7" s="24" t="s">
        <v>102</v>
      </c>
      <c r="CP7" s="24">
        <v>85.37</v>
      </c>
      <c r="CQ7" s="24">
        <v>82.35</v>
      </c>
      <c r="CR7" s="24" t="s">
        <v>102</v>
      </c>
      <c r="CS7" s="24" t="s">
        <v>102</v>
      </c>
      <c r="CT7" s="24" t="s">
        <v>102</v>
      </c>
      <c r="CU7" s="24">
        <v>56.72</v>
      </c>
      <c r="CV7" s="24">
        <v>56.43</v>
      </c>
      <c r="CW7" s="24">
        <v>59.99</v>
      </c>
      <c r="CX7" s="24" t="s">
        <v>102</v>
      </c>
      <c r="CY7" s="24" t="s">
        <v>102</v>
      </c>
      <c r="CZ7" s="24" t="s">
        <v>102</v>
      </c>
      <c r="DA7" s="24">
        <v>88.61</v>
      </c>
      <c r="DB7" s="24">
        <v>89.4</v>
      </c>
      <c r="DC7" s="24" t="s">
        <v>102</v>
      </c>
      <c r="DD7" s="24" t="s">
        <v>102</v>
      </c>
      <c r="DE7" s="24" t="s">
        <v>102</v>
      </c>
      <c r="DF7" s="24">
        <v>90.72</v>
      </c>
      <c r="DG7" s="24">
        <v>91.07</v>
      </c>
      <c r="DH7" s="24">
        <v>95.72</v>
      </c>
      <c r="DI7" s="24" t="s">
        <v>102</v>
      </c>
      <c r="DJ7" s="24" t="s">
        <v>102</v>
      </c>
      <c r="DK7" s="24" t="s">
        <v>102</v>
      </c>
      <c r="DL7" s="24">
        <v>5.4</v>
      </c>
      <c r="DM7" s="24">
        <v>10.87</v>
      </c>
      <c r="DN7" s="24" t="s">
        <v>102</v>
      </c>
      <c r="DO7" s="24" t="s">
        <v>102</v>
      </c>
      <c r="DP7" s="24" t="s">
        <v>102</v>
      </c>
      <c r="DQ7" s="24">
        <v>20.78</v>
      </c>
      <c r="DR7" s="24">
        <v>23.54</v>
      </c>
      <c r="DS7" s="24">
        <v>38.17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1.34</v>
      </c>
      <c r="EC7" s="24">
        <v>1.5</v>
      </c>
      <c r="ED7" s="24">
        <v>6.54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0.15</v>
      </c>
      <c r="EN7" s="24">
        <v>0.15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dcterms:created xsi:type="dcterms:W3CDTF">2023-01-12T23:35:52Z</dcterms:created>
  <dcterms:modified xsi:type="dcterms:W3CDTF">2023-02-10T02:21:42Z</dcterms:modified>
  <cp:category/>
</cp:coreProperties>
</file>