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04市町村より回答\01 鹿児島市○\01当初提出\"/>
    </mc:Choice>
  </mc:AlternateContent>
  <workbookProtection workbookAlgorithmName="SHA-512" workbookHashValue="7OTYoXOjkmWTk2yu7jwFSFzQSjZnnA+AvwDjIEav7lj6B/1sypjlPekG4Cdcw/iFNj+3q1meZ7ki2jjZf3jB7g==" workbookSaltValue="os6SLa3/LiQmlhunfVjfHA==" workbookSpinCount="100000" lockStructure="1"/>
  <bookViews>
    <workbookView xWindow="0" yWindow="0" windowWidth="20490" windowHeight="753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<sst xmlns="http://schemas.openxmlformats.org/spreadsheetml/2006/main" count="228" uniqueCount="116">
  <si>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</si>
  <si>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</si>
  <si>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</si>
  <si>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</si>
  <si>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</si>
  <si>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</si>
  <si>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</si>
  <si>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</si>
  <si>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</si>
  <si>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</si>
  <si>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</si>
  <si>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</si>
  <si>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</si>
  <si>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</si>
  <si>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</si>
  <si>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</si>
  <si>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</si>
  <si>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</si>
  <si>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</si>
  <si>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</si>
  <si>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</si>
  <si>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</si>
  <si>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</si>
  <si>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</si>
  <si>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</si>
  <si>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</si>
  <si>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</si>
  <si>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</si>
  <si>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</si>
  <si>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</si>
  <si>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</si>
  <si>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</si>
  <si>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</si>
  <si>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</si>
  <si>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</si>
  <si>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</si>
  <si>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</si>
  <si>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</si>
  <si>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</si>
  <si>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</si>
  <si>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</si>
  <si>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</si>
  <si>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</si>
  <si>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</si>
  <si>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</si>
  <si>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</si>
  <si>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</si>
  <si>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</si>
  <si>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</si>
  <si>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</si>
  <si>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</si>
  <si>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</si>
  <si>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</si>
  <si>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</si>
  <si>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</si>
  <si>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</si>
  <si>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</si>
  <si>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</si>
  <si>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</si>
  <si>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</si>
  <si>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</si>
  <si>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</si>
  <si>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</si>
  <si>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</si>
  <si>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</si>
  <si>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</si>
  <si>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</si>
  <si>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</si>
  <si>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</si>
  <si>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</si>
  <si>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</si>
  <si>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</si>
  <si>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</si>
  <si>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</si>
  <si>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</si>
  <si>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</si>
  <si>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</si>
  <si>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</si>
  <si>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</si>
  <si>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</si>
  <si>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</si>
  <si>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</si>
  <si>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</si>
  <si>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</si>
  <si>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</si>
  <si>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</si>
  <si>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</si>
  <si>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</si>
  <si>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</si>
  <si>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</si>
  <si>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</si>
  <si>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</si>
  <si>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</si>
  <si>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鹿児島市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</si>
  <si>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</si>
  <si>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</si>
  <si>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</si>
  <si>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</si>
  <si>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</si>
  <si>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</si>
  <si>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</si>
  <si>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</si>
  <si>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</si>
  <si>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</si>
  <si>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</si>
  <si>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</si>
  <si>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</si>
  <si>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</si>
  <si>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</si>
  <si>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</si>
  <si>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</si>
  <si>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"R"dd</t>
    <phoneticPr fontId="4"/>
  </si>
  <si>
    <t>←書式設定</t>
    <rPh sb="1" eb="3">
      <t>ショシキ</t>
    </rPh>
    <rPh sb="3" eb="5">
      <t>セッテイ</t>
    </rPh>
    <phoneticPr fontId="4"/>
  </si>
  <si>
    <t>　経営の健全性・効率性については、水需要が減少傾向にある中、引き続き、施設のダウンサイジングや経費縮減などの事業の合理化に努めるとともに、自己資金の確保や企業債の適切な活用に努めるなど経営基盤の強化を図る必要がある。
　老朽化の状況については、今後も、財源確保に努めながら、中長期的な更新計画に基づき、効率的に更新を行っていく必要がある。
　</t>
    <rPh sb="1" eb="3">
      <t>ケイエイ</t>
    </rPh>
    <rPh sb="4" eb="6">
      <t>ケンゼン</t>
    </rPh>
    <rPh sb="6" eb="7">
      <t>セイ</t>
    </rPh>
    <rPh sb="8" eb="11">
      <t>コウリツセイ</t>
    </rPh>
    <rPh sb="28" eb="29">
      <t>ナカ</t>
    </rPh>
    <rPh sb="54" eb="56">
      <t>ジギョウ</t>
    </rPh>
    <rPh sb="57" eb="60">
      <t>ゴウリカ</t>
    </rPh>
    <rPh sb="69" eb="73">
      <t>ジコシキン</t>
    </rPh>
    <rPh sb="74" eb="76">
      <t>カクホ</t>
    </rPh>
    <rPh sb="77" eb="80">
      <t>キギョウサイ</t>
    </rPh>
    <rPh sb="81" eb="83">
      <t>テキセツ</t>
    </rPh>
    <rPh sb="84" eb="86">
      <t>カツヨウ</t>
    </rPh>
    <rPh sb="87" eb="88">
      <t>ツト</t>
    </rPh>
    <rPh sb="92" eb="96">
      <t>ケイエイキバン</t>
    </rPh>
    <rPh sb="97" eb="99">
      <t>キョウカ</t>
    </rPh>
    <rPh sb="100" eb="101">
      <t>ハカ</t>
    </rPh>
    <rPh sb="102" eb="104">
      <t>ヒツヨウ</t>
    </rPh>
    <rPh sb="110" eb="113">
      <t>ロウキュウカ</t>
    </rPh>
    <rPh sb="114" eb="116">
      <t>ジョウキョウ</t>
    </rPh>
    <phoneticPr fontId="4"/>
  </si>
  <si>
    <t xml:space="preserve">　①有形固定資産減価償却率は、類似団体と同様、増加傾向にあり、既存施設の経過年数が高まっている。
　②管路経年化率は、類似団体と同水準である。３年度の上昇幅が大きい理由は、昭和５７年度台帳計上の管路が多く経年管路延長が増加したためである。
　③管路更新率は、類似団体と同水準であるものの、減少傾向である。
　以上のことから、全体的に既存施設の経過年数が高まる傾向にあるが、水需要の減少による施設利用率の低下などの状況から、施設のダウンサイジングを踏まえた、中長期的な更新計画に基づく整備及び更新を進めていく必要がある。
</t>
    <rPh sb="2" eb="4">
      <t>ユウケイ</t>
    </rPh>
    <rPh sb="4" eb="6">
      <t>コテイ</t>
    </rPh>
    <rPh sb="6" eb="8">
      <t>シサン</t>
    </rPh>
    <rPh sb="8" eb="10">
      <t>ゲンカ</t>
    </rPh>
    <rPh sb="10" eb="12">
      <t>ショウキャク</t>
    </rPh>
    <rPh sb="12" eb="13">
      <t>リツ</t>
    </rPh>
    <rPh sb="15" eb="17">
      <t>ルイジ</t>
    </rPh>
    <rPh sb="17" eb="19">
      <t>ダンタイ</t>
    </rPh>
    <rPh sb="20" eb="22">
      <t>ドウヨウ</t>
    </rPh>
    <rPh sb="23" eb="24">
      <t>ゾウ</t>
    </rPh>
    <rPh sb="24" eb="25">
      <t>カ</t>
    </rPh>
    <rPh sb="25" eb="27">
      <t>ケイコウ</t>
    </rPh>
    <rPh sb="31" eb="33">
      <t>キゾン</t>
    </rPh>
    <rPh sb="33" eb="35">
      <t>シセツ</t>
    </rPh>
    <rPh sb="36" eb="38">
      <t>ケイカ</t>
    </rPh>
    <rPh sb="38" eb="40">
      <t>ネンスウ</t>
    </rPh>
    <rPh sb="41" eb="42">
      <t>タカ</t>
    </rPh>
    <rPh sb="51" eb="53">
      <t>カンロ</t>
    </rPh>
    <rPh sb="53" eb="56">
      <t>ケイネンカ</t>
    </rPh>
    <rPh sb="56" eb="57">
      <t>リツ</t>
    </rPh>
    <rPh sb="59" eb="61">
      <t>ルイジ</t>
    </rPh>
    <rPh sb="61" eb="63">
      <t>ダンタイ</t>
    </rPh>
    <rPh sb="64" eb="65">
      <t>ドウ</t>
    </rPh>
    <rPh sb="65" eb="67">
      <t>スイジュン</t>
    </rPh>
    <rPh sb="72" eb="74">
      <t>ネンド</t>
    </rPh>
    <rPh sb="75" eb="77">
      <t>ジョウショウ</t>
    </rPh>
    <rPh sb="77" eb="78">
      <t>ハバ</t>
    </rPh>
    <rPh sb="79" eb="80">
      <t>オオ</t>
    </rPh>
    <rPh sb="82" eb="84">
      <t>リユウ</t>
    </rPh>
    <rPh sb="86" eb="88">
      <t>ショウワ</t>
    </rPh>
    <rPh sb="90" eb="92">
      <t>ネンド</t>
    </rPh>
    <rPh sb="92" eb="94">
      <t>ダイチョウ</t>
    </rPh>
    <rPh sb="94" eb="96">
      <t>ケイジョウ</t>
    </rPh>
    <rPh sb="100" eb="101">
      <t>オオ</t>
    </rPh>
    <rPh sb="102" eb="104">
      <t>ケイネン</t>
    </rPh>
    <rPh sb="104" eb="106">
      <t>カンロ</t>
    </rPh>
    <rPh sb="106" eb="108">
      <t>エンチョウ</t>
    </rPh>
    <rPh sb="109" eb="111">
      <t>ゾウカ</t>
    </rPh>
    <rPh sb="122" eb="124">
      <t>カンロ</t>
    </rPh>
    <rPh sb="124" eb="126">
      <t>コウシン</t>
    </rPh>
    <rPh sb="126" eb="127">
      <t>リツ</t>
    </rPh>
    <rPh sb="129" eb="133">
      <t>ルイジダンタイ</t>
    </rPh>
    <rPh sb="134" eb="137">
      <t>ドウスイジュン</t>
    </rPh>
    <rPh sb="144" eb="146">
      <t>ゲンショウ</t>
    </rPh>
    <rPh sb="146" eb="148">
      <t>ケイコウ</t>
    </rPh>
    <rPh sb="154" eb="156">
      <t>イジョウ</t>
    </rPh>
    <rPh sb="162" eb="164">
      <t>ゼンタイ</t>
    </rPh>
    <rPh sb="164" eb="165">
      <t>テキ</t>
    </rPh>
    <rPh sb="166" eb="168">
      <t>キゾン</t>
    </rPh>
    <rPh sb="168" eb="170">
      <t>シセツ</t>
    </rPh>
    <rPh sb="171" eb="173">
      <t>ケイカ</t>
    </rPh>
    <rPh sb="173" eb="175">
      <t>ネンスウ</t>
    </rPh>
    <rPh sb="176" eb="177">
      <t>タカ</t>
    </rPh>
    <rPh sb="179" eb="181">
      <t>ケイコウ</t>
    </rPh>
    <rPh sb="186" eb="187">
      <t>ミズ</t>
    </rPh>
    <rPh sb="187" eb="189">
      <t>ジュヨウ</t>
    </rPh>
    <rPh sb="190" eb="192">
      <t>ゲンショウ</t>
    </rPh>
    <rPh sb="195" eb="197">
      <t>シセツ</t>
    </rPh>
    <rPh sb="197" eb="199">
      <t>リヨウ</t>
    </rPh>
    <rPh sb="199" eb="200">
      <t>リツ</t>
    </rPh>
    <rPh sb="201" eb="203">
      <t>テイカ</t>
    </rPh>
    <rPh sb="206" eb="208">
      <t>ジョウキョウ</t>
    </rPh>
    <rPh sb="211" eb="213">
      <t>シセツ</t>
    </rPh>
    <rPh sb="223" eb="224">
      <t>フ</t>
    </rPh>
    <rPh sb="228" eb="232">
      <t>チュウチョウキテキ</t>
    </rPh>
    <rPh sb="233" eb="235">
      <t>コウシン</t>
    </rPh>
    <rPh sb="235" eb="237">
      <t>ケイカク</t>
    </rPh>
    <rPh sb="238" eb="239">
      <t>モト</t>
    </rPh>
    <rPh sb="241" eb="243">
      <t>セイビ</t>
    </rPh>
    <rPh sb="243" eb="244">
      <t>オヨ</t>
    </rPh>
    <rPh sb="245" eb="247">
      <t>コウシン</t>
    </rPh>
    <rPh sb="248" eb="249">
      <t>スス</t>
    </rPh>
    <rPh sb="253" eb="255">
      <t>ヒツヨウ</t>
    </rPh>
    <phoneticPr fontId="4"/>
  </si>
  <si>
    <t>　①経常収支比率と⑤料金回収率は、各年度１００％以上であり、費用を水道料金等で賄えている。なお、２年度の減少は新型コロナウイルス感染症対策のために基本料金を４か月間免除した影響によるものである。
　②累積欠損金比率は各年度０で、累積欠損金が生じていないことを示している。
　③流動比率も各年度１００％以上で、短期的な債務を支払える現金等を保有できている状況である。なお、２年度の減少は①⑤と同様の理由によるものである。
　④企業債残高対給水収益比率は、企業債償還期間の見直し等の取組により減少傾向にあるが、類似団体に比べて高い状況にあるため、今後とも、企業債の適切な活用に努める。
　⑥給水原価は、類似団体と比べ低い状況であり、今後も同原価の抑制に取り組んでいく。なお、２年度の減少の理由は会計年度の見直しに伴う退職給与引当金の積立経過措置が元年度で終了したことによる。
　⑦施設利用率は、類似都市と比較すると低い状況であるため、施設規模の適正化（ダウンサイジング）の検討・取組が必要であることを示している。
　⑧有収率は、上昇傾向で推移しており、類似団体に比べても高く、施設の稼働が有効的に収益につながっている。今後とも、高い有収率の維持に努めていく。</t>
    <rPh sb="49" eb="51">
      <t>ネンド</t>
    </rPh>
    <rPh sb="64" eb="67">
      <t>カンセンショウ</t>
    </rPh>
    <rPh sb="67" eb="69">
      <t>タイサク</t>
    </rPh>
    <rPh sb="73" eb="77">
      <t>キホンリョウキン</t>
    </rPh>
    <rPh sb="80" eb="81">
      <t>ゲツ</t>
    </rPh>
    <rPh sb="81" eb="82">
      <t>アイダ</t>
    </rPh>
    <rPh sb="82" eb="84">
      <t>メンジョ</t>
    </rPh>
    <rPh sb="86" eb="88">
      <t>エイキョウ</t>
    </rPh>
    <rPh sb="195" eb="197">
      <t>ドウヨウ</t>
    </rPh>
    <rPh sb="198" eb="200">
      <t>リユウ</t>
    </rPh>
    <rPh sb="226" eb="228">
      <t>キギョウ</t>
    </rPh>
    <rPh sb="228" eb="229">
      <t>サイ</t>
    </rPh>
    <rPh sb="229" eb="231">
      <t>ショウカン</t>
    </rPh>
    <rPh sb="231" eb="233">
      <t>キカン</t>
    </rPh>
    <rPh sb="234" eb="236">
      <t>ミナオ</t>
    </rPh>
    <rPh sb="237" eb="238">
      <t>ナド</t>
    </rPh>
    <rPh sb="261" eb="262">
      <t>タカ</t>
    </rPh>
    <rPh sb="280" eb="282">
      <t>テキセツ</t>
    </rPh>
    <rPh sb="283" eb="285">
      <t>カツヨウ</t>
    </rPh>
    <rPh sb="286" eb="287">
      <t>ツト</t>
    </rPh>
    <rPh sb="299" eb="303">
      <t>ルイジダンタイ</t>
    </rPh>
    <rPh sb="304" eb="305">
      <t>クラ</t>
    </rPh>
    <rPh sb="306" eb="307">
      <t>ヒク</t>
    </rPh>
    <rPh sb="308" eb="310">
      <t>ジョウキョウ</t>
    </rPh>
    <rPh sb="314" eb="316">
      <t>コンゴ</t>
    </rPh>
    <rPh sb="336" eb="338">
      <t>ネンド</t>
    </rPh>
    <rPh sb="339" eb="341">
      <t>ゲンショウ</t>
    </rPh>
    <rPh sb="342" eb="344">
      <t>リユウ</t>
    </rPh>
    <rPh sb="345" eb="349">
      <t>カイケイネンド</t>
    </rPh>
    <rPh sb="350" eb="352">
      <t>ミナオ</t>
    </rPh>
    <rPh sb="354" eb="355">
      <t>トモナ</t>
    </rPh>
    <rPh sb="356" eb="358">
      <t>タイショク</t>
    </rPh>
    <rPh sb="358" eb="360">
      <t>キュウヨ</t>
    </rPh>
    <rPh sb="360" eb="363">
      <t>ヒキアテキン</t>
    </rPh>
    <rPh sb="364" eb="366">
      <t>ツミタテ</t>
    </rPh>
    <rPh sb="366" eb="370">
      <t>ケイカソチ</t>
    </rPh>
    <rPh sb="371" eb="374">
      <t>ガンネンド</t>
    </rPh>
    <rPh sb="375" eb="377">
      <t>シュウリョウ</t>
    </rPh>
    <rPh sb="395" eb="397">
      <t>ルイジ</t>
    </rPh>
    <rPh sb="397" eb="399">
      <t>トシ</t>
    </rPh>
    <rPh sb="400" eb="402">
      <t>ヒカク</t>
    </rPh>
    <rPh sb="405" eb="406">
      <t>ヒク</t>
    </rPh>
    <rPh sb="407" eb="409">
      <t>ジョウキョウ</t>
    </rPh>
    <rPh sb="462" eb="464">
      <t>ジョウショウ</t>
    </rPh>
    <rPh sb="464" eb="466">
      <t>ケイコウ</t>
    </rPh>
    <rPh sb="521" eb="522">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</si>
</sst>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0.71</c:v>
                </c:pt>
                <c:pt idx="1">
                  <c:v>0.84</c:v>
                </c:pt>
                <c:pt idx="2">
                  <c:v>0.9</c:v>
                </c:pt>
                <c:pt idx="3">
                  <c:v>0.81</c:v>
                </c:pt>
                <c:pt idx="4">
                  <c:v>0.74</c:v>
                </c:pt>
              </c:numCache>
            </c:numRef>
          </c:val>
          <c:extLst>
            <c:ext xmlns:c16="http://schemas.microsoft.com/office/drawing/2014/chart" uri="{C3380CC4-5D6E-409C-BE32-E72D297353CC}">
              <c16:uniqueId val="{00000000-6B8B-49AB-A9D0-7EAE3D5C526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0.74</c:v>
                </c:pt>
                <c:pt idx="1">
                  <c:v>0.75</c:v>
                </c:pt>
                <c:pt idx="2">
                  <c:v>0.73</c:v>
                </c:pt>
                <c:pt idx="3">
                  <c:v>0.79</c:v>
                </c:pt>
                <c:pt idx="4">
                  <c:v>0.75</c:v>
                </c:pt>
              </c:numCache>
            </c:numRef>
          </c:val>
          <c:smooth val="0"/>
          <c:extLst>
            <c:ext xmlns:c16="http://schemas.microsoft.com/office/drawing/2014/chart" uri="{C3380CC4-5D6E-409C-BE32-E72D297353CC}">
              <c16:uniqueId val="{00000001-6B8B-49AB-A9D0-7EAE3D5C526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57.67</c:v>
                </c:pt>
                <c:pt idx="1">
                  <c:v>57.21</c:v>
                </c:pt>
                <c:pt idx="2">
                  <c:v>56.55</c:v>
                </c:pt>
                <c:pt idx="3">
                  <c:v>56.92</c:v>
                </c:pt>
                <c:pt idx="4">
                  <c:v>55.49</c:v>
                </c:pt>
              </c:numCache>
            </c:numRef>
          </c:val>
          <c:extLst>
            <c:ext xmlns:c16="http://schemas.microsoft.com/office/drawing/2014/chart" uri="{C3380CC4-5D6E-409C-BE32-E72D297353CC}">
              <c16:uniqueId val="{00000000-2FD3-4414-B561-4E690B21AAC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63.54</c:v>
                </c:pt>
                <c:pt idx="1">
                  <c:v>63.53</c:v>
                </c:pt>
                <c:pt idx="2">
                  <c:v>63.16</c:v>
                </c:pt>
                <c:pt idx="3">
                  <c:v>64.41</c:v>
                </c:pt>
                <c:pt idx="4">
                  <c:v>64.11</c:v>
                </c:pt>
              </c:numCache>
            </c:numRef>
          </c:val>
          <c:smooth val="0"/>
          <c:extLst>
            <c:ext xmlns:c16="http://schemas.microsoft.com/office/drawing/2014/chart" uri="{C3380CC4-5D6E-409C-BE32-E72D297353CC}">
              <c16:uniqueId val="{00000001-2FD3-4414-B561-4E690B21AAC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91.92</c:v>
                </c:pt>
                <c:pt idx="1">
                  <c:v>92.29</c:v>
                </c:pt>
                <c:pt idx="2">
                  <c:v>92.22</c:v>
                </c:pt>
                <c:pt idx="3">
                  <c:v>92.86</c:v>
                </c:pt>
                <c:pt idx="4">
                  <c:v>94.22</c:v>
                </c:pt>
              </c:numCache>
            </c:numRef>
          </c:val>
          <c:extLst>
            <c:ext xmlns:c16="http://schemas.microsoft.com/office/drawing/2014/chart" uri="{C3380CC4-5D6E-409C-BE32-E72D297353CC}">
              <c16:uniqueId val="{00000000-EE78-419F-A76E-E9ED1AC4551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91.48</c:v>
                </c:pt>
                <c:pt idx="1">
                  <c:v>91.58</c:v>
                </c:pt>
                <c:pt idx="2">
                  <c:v>91.48</c:v>
                </c:pt>
                <c:pt idx="3">
                  <c:v>91.64</c:v>
                </c:pt>
                <c:pt idx="4">
                  <c:v>92.09</c:v>
                </c:pt>
              </c:numCache>
            </c:numRef>
          </c:val>
          <c:smooth val="0"/>
          <c:extLst>
            <c:ext xmlns:c16="http://schemas.microsoft.com/office/drawing/2014/chart" uri="{C3380CC4-5D6E-409C-BE32-E72D297353CC}">
              <c16:uniqueId val="{00000001-EE78-419F-A76E-E9ED1AC4551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114.62</c:v>
                </c:pt>
                <c:pt idx="1">
                  <c:v>116.17</c:v>
                </c:pt>
                <c:pt idx="2">
                  <c:v>115.41</c:v>
                </c:pt>
                <c:pt idx="3">
                  <c:v>108.79</c:v>
                </c:pt>
                <c:pt idx="4">
                  <c:v>117.99</c:v>
                </c:pt>
              </c:numCache>
            </c:numRef>
          </c:val>
          <c:extLst>
            <c:ext xmlns:c16="http://schemas.microsoft.com/office/drawing/2014/chart" uri="{C3380CC4-5D6E-409C-BE32-E72D297353CC}">
              <c16:uniqueId val="{00000000-70A7-4EBA-BA0F-32BDA9165B7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116.77</c:v>
                </c:pt>
                <c:pt idx="1">
                  <c:v>115.41</c:v>
                </c:pt>
                <c:pt idx="2">
                  <c:v>113.57</c:v>
                </c:pt>
                <c:pt idx="3">
                  <c:v>112.59</c:v>
                </c:pt>
                <c:pt idx="4">
                  <c:v>113.87</c:v>
                </c:pt>
              </c:numCache>
            </c:numRef>
          </c:val>
          <c:smooth val="0"/>
          <c:extLst>
            <c:ext xmlns:c16="http://schemas.microsoft.com/office/drawing/2014/chart" uri="{C3380CC4-5D6E-409C-BE32-E72D297353CC}">
              <c16:uniqueId val="{00000001-70A7-4EBA-BA0F-32BDA9165B7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55.1</c:v>
                </c:pt>
                <c:pt idx="1">
                  <c:v>56.04</c:v>
                </c:pt>
                <c:pt idx="2">
                  <c:v>56.98</c:v>
                </c:pt>
                <c:pt idx="3">
                  <c:v>57.67</c:v>
                </c:pt>
                <c:pt idx="4">
                  <c:v>58.68</c:v>
                </c:pt>
              </c:numCache>
            </c:numRef>
          </c:val>
          <c:extLst>
            <c:ext xmlns:c16="http://schemas.microsoft.com/office/drawing/2014/chart" uri="{C3380CC4-5D6E-409C-BE32-E72D297353CC}">
              <c16:uniqueId val="{00000000-08B1-4067-A064-6AEB5AF50B8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49.66</c:v>
                </c:pt>
                <c:pt idx="1">
                  <c:v>50.41</c:v>
                </c:pt>
                <c:pt idx="2">
                  <c:v>51.13</c:v>
                </c:pt>
                <c:pt idx="3">
                  <c:v>51.62</c:v>
                </c:pt>
                <c:pt idx="4">
                  <c:v>52.16</c:v>
                </c:pt>
              </c:numCache>
            </c:numRef>
          </c:val>
          <c:smooth val="0"/>
          <c:extLst>
            <c:ext xmlns:c16="http://schemas.microsoft.com/office/drawing/2014/chart" uri="{C3380CC4-5D6E-409C-BE32-E72D297353CC}">
              <c16:uniqueId val="{00000001-08B1-4067-A064-6AEB5AF50B8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18.920000000000002</c:v>
                </c:pt>
                <c:pt idx="1">
                  <c:v>19.010000000000002</c:v>
                </c:pt>
                <c:pt idx="2">
                  <c:v>18.84</c:v>
                </c:pt>
                <c:pt idx="3">
                  <c:v>19.91</c:v>
                </c:pt>
                <c:pt idx="4">
                  <c:v>25.02</c:v>
                </c:pt>
              </c:numCache>
            </c:numRef>
          </c:val>
          <c:extLst>
            <c:ext xmlns:c16="http://schemas.microsoft.com/office/drawing/2014/chart" uri="{C3380CC4-5D6E-409C-BE32-E72D297353CC}">
              <c16:uniqueId val="{00000000-EC90-4AF9-9DB4-51C1495C591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18.940000000000001</c:v>
                </c:pt>
                <c:pt idx="1">
                  <c:v>20.36</c:v>
                </c:pt>
                <c:pt idx="2">
                  <c:v>22.41</c:v>
                </c:pt>
                <c:pt idx="3">
                  <c:v>23.68</c:v>
                </c:pt>
                <c:pt idx="4">
                  <c:v>25.76</c:v>
                </c:pt>
              </c:numCache>
            </c:numRef>
          </c:val>
          <c:smooth val="0"/>
          <c:extLst>
            <c:ext xmlns:c16="http://schemas.microsoft.com/office/drawing/2014/chart" uri="{C3380CC4-5D6E-409C-BE32-E72D297353CC}">
              <c16:uniqueId val="{00000001-EC90-4AF9-9DB4-51C1495C591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FDB-469C-B74B-103CCCDBC1B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FDB-469C-B74B-103CCCDBC1B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276.51</c:v>
                </c:pt>
                <c:pt idx="1">
                  <c:v>271.20999999999998</c:v>
                </c:pt>
                <c:pt idx="2">
                  <c:v>267.35000000000002</c:v>
                </c:pt>
                <c:pt idx="3">
                  <c:v>243.44</c:v>
                </c:pt>
                <c:pt idx="4">
                  <c:v>256.33</c:v>
                </c:pt>
              </c:numCache>
            </c:numRef>
          </c:val>
          <c:extLst>
            <c:ext xmlns:c16="http://schemas.microsoft.com/office/drawing/2014/chart" uri="{C3380CC4-5D6E-409C-BE32-E72D297353CC}">
              <c16:uniqueId val="{00000000-7870-48D7-890D-6F543CBF76E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254.05</c:v>
                </c:pt>
                <c:pt idx="1">
                  <c:v>258.22000000000003</c:v>
                </c:pt>
                <c:pt idx="2">
                  <c:v>250.03</c:v>
                </c:pt>
                <c:pt idx="3">
                  <c:v>239.45</c:v>
                </c:pt>
                <c:pt idx="4">
                  <c:v>246.01</c:v>
                </c:pt>
              </c:numCache>
            </c:numRef>
          </c:val>
          <c:smooth val="0"/>
          <c:extLst>
            <c:ext xmlns:c16="http://schemas.microsoft.com/office/drawing/2014/chart" uri="{C3380CC4-5D6E-409C-BE32-E72D297353CC}">
              <c16:uniqueId val="{00000001-7870-48D7-890D-6F543CBF76E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375.49</c:v>
                </c:pt>
                <c:pt idx="1">
                  <c:v>355.92</c:v>
                </c:pt>
                <c:pt idx="2">
                  <c:v>343.92</c:v>
                </c:pt>
                <c:pt idx="3">
                  <c:v>368.28</c:v>
                </c:pt>
                <c:pt idx="4">
                  <c:v>318.62</c:v>
                </c:pt>
              </c:numCache>
            </c:numRef>
          </c:val>
          <c:extLst>
            <c:ext xmlns:c16="http://schemas.microsoft.com/office/drawing/2014/chart" uri="{C3380CC4-5D6E-409C-BE32-E72D297353CC}">
              <c16:uniqueId val="{00000000-28A3-443D-A3EF-C5C153E85F4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258.63</c:v>
                </c:pt>
                <c:pt idx="1">
                  <c:v>255.12</c:v>
                </c:pt>
                <c:pt idx="2">
                  <c:v>254.19</c:v>
                </c:pt>
                <c:pt idx="3">
                  <c:v>259.56</c:v>
                </c:pt>
                <c:pt idx="4">
                  <c:v>248.92</c:v>
                </c:pt>
              </c:numCache>
            </c:numRef>
          </c:val>
          <c:smooth val="0"/>
          <c:extLst>
            <c:ext xmlns:c16="http://schemas.microsoft.com/office/drawing/2014/chart" uri="{C3380CC4-5D6E-409C-BE32-E72D297353CC}">
              <c16:uniqueId val="{00000001-28A3-443D-A3EF-C5C153E85F4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111.35</c:v>
                </c:pt>
                <c:pt idx="1">
                  <c:v>112.76</c:v>
                </c:pt>
                <c:pt idx="2">
                  <c:v>111.87</c:v>
                </c:pt>
                <c:pt idx="3">
                  <c:v>105.15</c:v>
                </c:pt>
                <c:pt idx="4">
                  <c:v>114.77</c:v>
                </c:pt>
              </c:numCache>
            </c:numRef>
          </c:val>
          <c:extLst>
            <c:ext xmlns:c16="http://schemas.microsoft.com/office/drawing/2014/chart" uri="{C3380CC4-5D6E-409C-BE32-E72D297353CC}">
              <c16:uniqueId val="{00000000-56FD-488C-95C0-1CC41629CCB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110.3</c:v>
                </c:pt>
                <c:pt idx="1">
                  <c:v>109.12</c:v>
                </c:pt>
                <c:pt idx="2">
                  <c:v>107.42</c:v>
                </c:pt>
                <c:pt idx="3">
                  <c:v>105.07</c:v>
                </c:pt>
                <c:pt idx="4">
                  <c:v>107.54</c:v>
                </c:pt>
              </c:numCache>
            </c:numRef>
          </c:val>
          <c:smooth val="0"/>
          <c:extLst>
            <c:ext xmlns:c16="http://schemas.microsoft.com/office/drawing/2014/chart" uri="{C3380CC4-5D6E-409C-BE32-E72D297353CC}">
              <c16:uniqueId val="{00000001-56FD-488C-95C0-1CC41629CCB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154.25</c:v>
                </c:pt>
                <c:pt idx="1">
                  <c:v>152.49</c:v>
                </c:pt>
                <c:pt idx="2">
                  <c:v>153.34</c:v>
                </c:pt>
                <c:pt idx="3">
                  <c:v>145.07</c:v>
                </c:pt>
                <c:pt idx="4">
                  <c:v>147.46</c:v>
                </c:pt>
              </c:numCache>
            </c:numRef>
          </c:val>
          <c:extLst>
            <c:ext xmlns:c16="http://schemas.microsoft.com/office/drawing/2014/chart" uri="{C3380CC4-5D6E-409C-BE32-E72D297353CC}">
              <c16:uniqueId val="{00000000-EC1E-437C-A5A4-293EEF9F1B9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151.85</c:v>
                </c:pt>
                <c:pt idx="1">
                  <c:v>153.88</c:v>
                </c:pt>
                <c:pt idx="2">
                  <c:v>157.19</c:v>
                </c:pt>
                <c:pt idx="3">
                  <c:v>153.71</c:v>
                </c:pt>
                <c:pt idx="4">
                  <c:v>155.9</c:v>
                </c:pt>
              </c:numCache>
            </c:numRef>
          </c:val>
          <c:smooth val="0"/>
          <c:extLst>
            <c:ext xmlns:c16="http://schemas.microsoft.com/office/drawing/2014/chart" uri="{C3380CC4-5D6E-409C-BE32-E72D297353CC}">
              <c16:uniqueId val="{00000001-EC1E-437C-A5A4-293EEF9F1B9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鹿児島県　鹿児島市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A1</v>
      </c>
      <c r="X8" s="44"/>
      <c r="Y8" s="44"/>
      <c r="Z8" s="44"/>
      <c r="AA8" s="44"/>
      <c r="AB8" s="44"/>
      <c r="AC8" s="44"/>
      <c r="AD8" s="44" t="str">
        <f>データ!$M$6</f>
        <v>自治体職員</v>
      </c>
      <c r="AE8" s="44"/>
      <c r="AF8" s="44"/>
      <c r="AG8" s="44"/>
      <c r="AH8" s="44"/>
      <c r="AI8" s="44"/>
      <c r="AJ8" s="44"/>
      <c r="AK8" s="2"/>
      <c r="AL8" s="45">
        <f>データ!$R$6</f>
        <v>600318</v>
      </c>
      <c r="AM8" s="45"/>
      <c r="AN8" s="45"/>
      <c r="AO8" s="45"/>
      <c r="AP8" s="45"/>
      <c r="AQ8" s="45"/>
      <c r="AR8" s="45"/>
      <c r="AS8" s="45"/>
      <c r="AT8" s="46">
        <f>データ!$S$6</f>
        <v>547.61</v>
      </c>
      <c r="AU8" s="47"/>
      <c r="AV8" s="47"/>
      <c r="AW8" s="47"/>
      <c r="AX8" s="47"/>
      <c r="AY8" s="47"/>
      <c r="AZ8" s="47"/>
      <c r="BA8" s="47"/>
      <c r="BB8" s="48">
        <f>データ!$T$6</f>
        <v>1096.25</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64.569999999999993</v>
      </c>
      <c r="J10" s="47"/>
      <c r="K10" s="47"/>
      <c r="L10" s="47"/>
      <c r="M10" s="47"/>
      <c r="N10" s="47"/>
      <c r="O10" s="81"/>
      <c r="P10" s="48">
        <f>データ!$P$6</f>
        <v>95.51</v>
      </c>
      <c r="Q10" s="48"/>
      <c r="R10" s="48"/>
      <c r="S10" s="48"/>
      <c r="T10" s="48"/>
      <c r="U10" s="48"/>
      <c r="V10" s="48"/>
      <c r="W10" s="45">
        <f>データ!$Q$6</f>
        <v>2585</v>
      </c>
      <c r="X10" s="45"/>
      <c r="Y10" s="45"/>
      <c r="Z10" s="45"/>
      <c r="AA10" s="45"/>
      <c r="AB10" s="45"/>
      <c r="AC10" s="45"/>
      <c r="AD10" s="2"/>
      <c r="AE10" s="2"/>
      <c r="AF10" s="2"/>
      <c r="AG10" s="2"/>
      <c r="AH10" s="2"/>
      <c r="AI10" s="2"/>
      <c r="AJ10" s="2"/>
      <c r="AK10" s="2"/>
      <c r="AL10" s="45">
        <f>データ!$U$6</f>
        <v>571700</v>
      </c>
      <c r="AM10" s="45"/>
      <c r="AN10" s="45"/>
      <c r="AO10" s="45"/>
      <c r="AP10" s="45"/>
      <c r="AQ10" s="45"/>
      <c r="AR10" s="45"/>
      <c r="AS10" s="45"/>
      <c r="AT10" s="46">
        <f>データ!$V$6</f>
        <v>279.99</v>
      </c>
      <c r="AU10" s="47"/>
      <c r="AV10" s="47"/>
      <c r="AW10" s="47"/>
      <c r="AX10" s="47"/>
      <c r="AY10" s="47"/>
      <c r="AZ10" s="47"/>
      <c r="BA10" s="47"/>
      <c r="BB10" s="48">
        <f>データ!$W$6</f>
        <v>2041.86</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2" t="s">
        <v>115</v>
      </c>
      <c r="BM16" s="83"/>
      <c r="BN16" s="83"/>
      <c r="BO16" s="83"/>
      <c r="BP16" s="83"/>
      <c r="BQ16" s="83"/>
      <c r="BR16" s="83"/>
      <c r="BS16" s="83"/>
      <c r="BT16" s="83"/>
      <c r="BU16" s="83"/>
      <c r="BV16" s="83"/>
      <c r="BW16" s="83"/>
      <c r="BX16" s="83"/>
      <c r="BY16" s="83"/>
      <c r="BZ16" s="84"/>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2"/>
      <c r="BM17" s="83"/>
      <c r="BN17" s="83"/>
      <c r="BO17" s="83"/>
      <c r="BP17" s="83"/>
      <c r="BQ17" s="83"/>
      <c r="BR17" s="83"/>
      <c r="BS17" s="83"/>
      <c r="BT17" s="83"/>
      <c r="BU17" s="83"/>
      <c r="BV17" s="83"/>
      <c r="BW17" s="83"/>
      <c r="BX17" s="83"/>
      <c r="BY17" s="83"/>
      <c r="BZ17" s="84"/>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2"/>
      <c r="BM18" s="83"/>
      <c r="BN18" s="83"/>
      <c r="BO18" s="83"/>
      <c r="BP18" s="83"/>
      <c r="BQ18" s="83"/>
      <c r="BR18" s="83"/>
      <c r="BS18" s="83"/>
      <c r="BT18" s="83"/>
      <c r="BU18" s="83"/>
      <c r="BV18" s="83"/>
      <c r="BW18" s="83"/>
      <c r="BX18" s="83"/>
      <c r="BY18" s="83"/>
      <c r="BZ18" s="84"/>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2"/>
      <c r="BM19" s="83"/>
      <c r="BN19" s="83"/>
      <c r="BO19" s="83"/>
      <c r="BP19" s="83"/>
      <c r="BQ19" s="83"/>
      <c r="BR19" s="83"/>
      <c r="BS19" s="83"/>
      <c r="BT19" s="83"/>
      <c r="BU19" s="83"/>
      <c r="BV19" s="83"/>
      <c r="BW19" s="83"/>
      <c r="BX19" s="83"/>
      <c r="BY19" s="83"/>
      <c r="BZ19" s="84"/>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2"/>
      <c r="BM20" s="83"/>
      <c r="BN20" s="83"/>
      <c r="BO20" s="83"/>
      <c r="BP20" s="83"/>
      <c r="BQ20" s="83"/>
      <c r="BR20" s="83"/>
      <c r="BS20" s="83"/>
      <c r="BT20" s="83"/>
      <c r="BU20" s="83"/>
      <c r="BV20" s="83"/>
      <c r="BW20" s="83"/>
      <c r="BX20" s="83"/>
      <c r="BY20" s="83"/>
      <c r="BZ20" s="84"/>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2"/>
      <c r="BM21" s="83"/>
      <c r="BN21" s="83"/>
      <c r="BO21" s="83"/>
      <c r="BP21" s="83"/>
      <c r="BQ21" s="83"/>
      <c r="BR21" s="83"/>
      <c r="BS21" s="83"/>
      <c r="BT21" s="83"/>
      <c r="BU21" s="83"/>
      <c r="BV21" s="83"/>
      <c r="BW21" s="83"/>
      <c r="BX21" s="83"/>
      <c r="BY21" s="83"/>
      <c r="BZ21" s="84"/>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2"/>
      <c r="BM22" s="83"/>
      <c r="BN22" s="83"/>
      <c r="BO22" s="83"/>
      <c r="BP22" s="83"/>
      <c r="BQ22" s="83"/>
      <c r="BR22" s="83"/>
      <c r="BS22" s="83"/>
      <c r="BT22" s="83"/>
      <c r="BU22" s="83"/>
      <c r="BV22" s="83"/>
      <c r="BW22" s="83"/>
      <c r="BX22" s="83"/>
      <c r="BY22" s="83"/>
      <c r="BZ22" s="84"/>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2"/>
      <c r="BM23" s="83"/>
      <c r="BN23" s="83"/>
      <c r="BO23" s="83"/>
      <c r="BP23" s="83"/>
      <c r="BQ23" s="83"/>
      <c r="BR23" s="83"/>
      <c r="BS23" s="83"/>
      <c r="BT23" s="83"/>
      <c r="BU23" s="83"/>
      <c r="BV23" s="83"/>
      <c r="BW23" s="83"/>
      <c r="BX23" s="83"/>
      <c r="BY23" s="83"/>
      <c r="BZ23" s="84"/>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2"/>
      <c r="BM24" s="83"/>
      <c r="BN24" s="83"/>
      <c r="BO24" s="83"/>
      <c r="BP24" s="83"/>
      <c r="BQ24" s="83"/>
      <c r="BR24" s="83"/>
      <c r="BS24" s="83"/>
      <c r="BT24" s="83"/>
      <c r="BU24" s="83"/>
      <c r="BV24" s="83"/>
      <c r="BW24" s="83"/>
      <c r="BX24" s="83"/>
      <c r="BY24" s="83"/>
      <c r="BZ24" s="84"/>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2"/>
      <c r="BM25" s="83"/>
      <c r="BN25" s="83"/>
      <c r="BO25" s="83"/>
      <c r="BP25" s="83"/>
      <c r="BQ25" s="83"/>
      <c r="BR25" s="83"/>
      <c r="BS25" s="83"/>
      <c r="BT25" s="83"/>
      <c r="BU25" s="83"/>
      <c r="BV25" s="83"/>
      <c r="BW25" s="83"/>
      <c r="BX25" s="83"/>
      <c r="BY25" s="83"/>
      <c r="BZ25" s="84"/>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2"/>
      <c r="BM26" s="83"/>
      <c r="BN26" s="83"/>
      <c r="BO26" s="83"/>
      <c r="BP26" s="83"/>
      <c r="BQ26" s="83"/>
      <c r="BR26" s="83"/>
      <c r="BS26" s="83"/>
      <c r="BT26" s="83"/>
      <c r="BU26" s="83"/>
      <c r="BV26" s="83"/>
      <c r="BW26" s="83"/>
      <c r="BX26" s="83"/>
      <c r="BY26" s="83"/>
      <c r="BZ26" s="84"/>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2"/>
      <c r="BM27" s="83"/>
      <c r="BN27" s="83"/>
      <c r="BO27" s="83"/>
      <c r="BP27" s="83"/>
      <c r="BQ27" s="83"/>
      <c r="BR27" s="83"/>
      <c r="BS27" s="83"/>
      <c r="BT27" s="83"/>
      <c r="BU27" s="83"/>
      <c r="BV27" s="83"/>
      <c r="BW27" s="83"/>
      <c r="BX27" s="83"/>
      <c r="BY27" s="83"/>
      <c r="BZ27" s="84"/>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2"/>
      <c r="BM28" s="83"/>
      <c r="BN28" s="83"/>
      <c r="BO28" s="83"/>
      <c r="BP28" s="83"/>
      <c r="BQ28" s="83"/>
      <c r="BR28" s="83"/>
      <c r="BS28" s="83"/>
      <c r="BT28" s="83"/>
      <c r="BU28" s="83"/>
      <c r="BV28" s="83"/>
      <c r="BW28" s="83"/>
      <c r="BX28" s="83"/>
      <c r="BY28" s="83"/>
      <c r="BZ28" s="84"/>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2"/>
      <c r="BM29" s="83"/>
      <c r="BN29" s="83"/>
      <c r="BO29" s="83"/>
      <c r="BP29" s="83"/>
      <c r="BQ29" s="83"/>
      <c r="BR29" s="83"/>
      <c r="BS29" s="83"/>
      <c r="BT29" s="83"/>
      <c r="BU29" s="83"/>
      <c r="BV29" s="83"/>
      <c r="BW29" s="83"/>
      <c r="BX29" s="83"/>
      <c r="BY29" s="83"/>
      <c r="BZ29" s="84"/>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2"/>
      <c r="BM30" s="83"/>
      <c r="BN30" s="83"/>
      <c r="BO30" s="83"/>
      <c r="BP30" s="83"/>
      <c r="BQ30" s="83"/>
      <c r="BR30" s="83"/>
      <c r="BS30" s="83"/>
      <c r="BT30" s="83"/>
      <c r="BU30" s="83"/>
      <c r="BV30" s="83"/>
      <c r="BW30" s="83"/>
      <c r="BX30" s="83"/>
      <c r="BY30" s="83"/>
      <c r="BZ30" s="84"/>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2"/>
      <c r="BM31" s="83"/>
      <c r="BN31" s="83"/>
      <c r="BO31" s="83"/>
      <c r="BP31" s="83"/>
      <c r="BQ31" s="83"/>
      <c r="BR31" s="83"/>
      <c r="BS31" s="83"/>
      <c r="BT31" s="83"/>
      <c r="BU31" s="83"/>
      <c r="BV31" s="83"/>
      <c r="BW31" s="83"/>
      <c r="BX31" s="83"/>
      <c r="BY31" s="83"/>
      <c r="BZ31" s="84"/>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2"/>
      <c r="BM32" s="83"/>
      <c r="BN32" s="83"/>
      <c r="BO32" s="83"/>
      <c r="BP32" s="83"/>
      <c r="BQ32" s="83"/>
      <c r="BR32" s="83"/>
      <c r="BS32" s="83"/>
      <c r="BT32" s="83"/>
      <c r="BU32" s="83"/>
      <c r="BV32" s="83"/>
      <c r="BW32" s="83"/>
      <c r="BX32" s="83"/>
      <c r="BY32" s="83"/>
      <c r="BZ32" s="84"/>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2"/>
      <c r="BM33" s="83"/>
      <c r="BN33" s="83"/>
      <c r="BO33" s="83"/>
      <c r="BP33" s="83"/>
      <c r="BQ33" s="83"/>
      <c r="BR33" s="83"/>
      <c r="BS33" s="83"/>
      <c r="BT33" s="83"/>
      <c r="BU33" s="83"/>
      <c r="BV33" s="83"/>
      <c r="BW33" s="83"/>
      <c r="BX33" s="83"/>
      <c r="BY33" s="83"/>
      <c r="BZ33" s="84"/>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2"/>
      <c r="BM34" s="83"/>
      <c r="BN34" s="83"/>
      <c r="BO34" s="83"/>
      <c r="BP34" s="83"/>
      <c r="BQ34" s="83"/>
      <c r="BR34" s="83"/>
      <c r="BS34" s="83"/>
      <c r="BT34" s="83"/>
      <c r="BU34" s="83"/>
      <c r="BV34" s="83"/>
      <c r="BW34" s="83"/>
      <c r="BX34" s="83"/>
      <c r="BY34" s="83"/>
      <c r="BZ34" s="84"/>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2"/>
      <c r="BM35" s="83"/>
      <c r="BN35" s="83"/>
      <c r="BO35" s="83"/>
      <c r="BP35" s="83"/>
      <c r="BQ35" s="83"/>
      <c r="BR35" s="83"/>
      <c r="BS35" s="83"/>
      <c r="BT35" s="83"/>
      <c r="BU35" s="83"/>
      <c r="BV35" s="83"/>
      <c r="BW35" s="83"/>
      <c r="BX35" s="83"/>
      <c r="BY35" s="83"/>
      <c r="BZ35" s="84"/>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2"/>
      <c r="BM36" s="83"/>
      <c r="BN36" s="83"/>
      <c r="BO36" s="83"/>
      <c r="BP36" s="83"/>
      <c r="BQ36" s="83"/>
      <c r="BR36" s="83"/>
      <c r="BS36" s="83"/>
      <c r="BT36" s="83"/>
      <c r="BU36" s="83"/>
      <c r="BV36" s="83"/>
      <c r="BW36" s="83"/>
      <c r="BX36" s="83"/>
      <c r="BY36" s="83"/>
      <c r="BZ36" s="84"/>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2"/>
      <c r="BM37" s="83"/>
      <c r="BN37" s="83"/>
      <c r="BO37" s="83"/>
      <c r="BP37" s="83"/>
      <c r="BQ37" s="83"/>
      <c r="BR37" s="83"/>
      <c r="BS37" s="83"/>
      <c r="BT37" s="83"/>
      <c r="BU37" s="83"/>
      <c r="BV37" s="83"/>
      <c r="BW37" s="83"/>
      <c r="BX37" s="83"/>
      <c r="BY37" s="83"/>
      <c r="BZ37" s="84"/>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2"/>
      <c r="BM38" s="83"/>
      <c r="BN38" s="83"/>
      <c r="BO38" s="83"/>
      <c r="BP38" s="83"/>
      <c r="BQ38" s="83"/>
      <c r="BR38" s="83"/>
      <c r="BS38" s="83"/>
      <c r="BT38" s="83"/>
      <c r="BU38" s="83"/>
      <c r="BV38" s="83"/>
      <c r="BW38" s="83"/>
      <c r="BX38" s="83"/>
      <c r="BY38" s="83"/>
      <c r="BZ38" s="84"/>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2"/>
      <c r="BM39" s="83"/>
      <c r="BN39" s="83"/>
      <c r="BO39" s="83"/>
      <c r="BP39" s="83"/>
      <c r="BQ39" s="83"/>
      <c r="BR39" s="83"/>
      <c r="BS39" s="83"/>
      <c r="BT39" s="83"/>
      <c r="BU39" s="83"/>
      <c r="BV39" s="83"/>
      <c r="BW39" s="83"/>
      <c r="BX39" s="83"/>
      <c r="BY39" s="83"/>
      <c r="BZ39" s="84"/>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2"/>
      <c r="BM40" s="83"/>
      <c r="BN40" s="83"/>
      <c r="BO40" s="83"/>
      <c r="BP40" s="83"/>
      <c r="BQ40" s="83"/>
      <c r="BR40" s="83"/>
      <c r="BS40" s="83"/>
      <c r="BT40" s="83"/>
      <c r="BU40" s="83"/>
      <c r="BV40" s="83"/>
      <c r="BW40" s="83"/>
      <c r="BX40" s="83"/>
      <c r="BY40" s="83"/>
      <c r="BZ40" s="84"/>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2"/>
      <c r="BM41" s="83"/>
      <c r="BN41" s="83"/>
      <c r="BO41" s="83"/>
      <c r="BP41" s="83"/>
      <c r="BQ41" s="83"/>
      <c r="BR41" s="83"/>
      <c r="BS41" s="83"/>
      <c r="BT41" s="83"/>
      <c r="BU41" s="83"/>
      <c r="BV41" s="83"/>
      <c r="BW41" s="83"/>
      <c r="BX41" s="83"/>
      <c r="BY41" s="83"/>
      <c r="BZ41" s="84"/>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2"/>
      <c r="BM42" s="83"/>
      <c r="BN42" s="83"/>
      <c r="BO42" s="83"/>
      <c r="BP42" s="83"/>
      <c r="BQ42" s="83"/>
      <c r="BR42" s="83"/>
      <c r="BS42" s="83"/>
      <c r="BT42" s="83"/>
      <c r="BU42" s="83"/>
      <c r="BV42" s="83"/>
      <c r="BW42" s="83"/>
      <c r="BX42" s="83"/>
      <c r="BY42" s="83"/>
      <c r="BZ42" s="84"/>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2"/>
      <c r="BM43" s="83"/>
      <c r="BN43" s="83"/>
      <c r="BO43" s="83"/>
      <c r="BP43" s="83"/>
      <c r="BQ43" s="83"/>
      <c r="BR43" s="83"/>
      <c r="BS43" s="83"/>
      <c r="BT43" s="83"/>
      <c r="BU43" s="83"/>
      <c r="BV43" s="83"/>
      <c r="BW43" s="83"/>
      <c r="BX43" s="83"/>
      <c r="BY43" s="83"/>
      <c r="BZ43" s="84"/>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2" t="s">
        <v>114</v>
      </c>
      <c r="BM47" s="83"/>
      <c r="BN47" s="83"/>
      <c r="BO47" s="83"/>
      <c r="BP47" s="83"/>
      <c r="BQ47" s="83"/>
      <c r="BR47" s="83"/>
      <c r="BS47" s="83"/>
      <c r="BT47" s="83"/>
      <c r="BU47" s="83"/>
      <c r="BV47" s="83"/>
      <c r="BW47" s="83"/>
      <c r="BX47" s="83"/>
      <c r="BY47" s="83"/>
      <c r="BZ47" s="84"/>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2"/>
      <c r="BM48" s="83"/>
      <c r="BN48" s="83"/>
      <c r="BO48" s="83"/>
      <c r="BP48" s="83"/>
      <c r="BQ48" s="83"/>
      <c r="BR48" s="83"/>
      <c r="BS48" s="83"/>
      <c r="BT48" s="83"/>
      <c r="BU48" s="83"/>
      <c r="BV48" s="83"/>
      <c r="BW48" s="83"/>
      <c r="BX48" s="83"/>
      <c r="BY48" s="83"/>
      <c r="BZ48" s="84"/>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2"/>
      <c r="BM49" s="83"/>
      <c r="BN49" s="83"/>
      <c r="BO49" s="83"/>
      <c r="BP49" s="83"/>
      <c r="BQ49" s="83"/>
      <c r="BR49" s="83"/>
      <c r="BS49" s="83"/>
      <c r="BT49" s="83"/>
      <c r="BU49" s="83"/>
      <c r="BV49" s="83"/>
      <c r="BW49" s="83"/>
      <c r="BX49" s="83"/>
      <c r="BY49" s="83"/>
      <c r="BZ49" s="84"/>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2"/>
      <c r="BM50" s="83"/>
      <c r="BN50" s="83"/>
      <c r="BO50" s="83"/>
      <c r="BP50" s="83"/>
      <c r="BQ50" s="83"/>
      <c r="BR50" s="83"/>
      <c r="BS50" s="83"/>
      <c r="BT50" s="83"/>
      <c r="BU50" s="83"/>
      <c r="BV50" s="83"/>
      <c r="BW50" s="83"/>
      <c r="BX50" s="83"/>
      <c r="BY50" s="83"/>
      <c r="BZ50" s="84"/>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2"/>
      <c r="BM51" s="83"/>
      <c r="BN51" s="83"/>
      <c r="BO51" s="83"/>
      <c r="BP51" s="83"/>
      <c r="BQ51" s="83"/>
      <c r="BR51" s="83"/>
      <c r="BS51" s="83"/>
      <c r="BT51" s="83"/>
      <c r="BU51" s="83"/>
      <c r="BV51" s="83"/>
      <c r="BW51" s="83"/>
      <c r="BX51" s="83"/>
      <c r="BY51" s="83"/>
      <c r="BZ51" s="84"/>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2"/>
      <c r="BM52" s="83"/>
      <c r="BN52" s="83"/>
      <c r="BO52" s="83"/>
      <c r="BP52" s="83"/>
      <c r="BQ52" s="83"/>
      <c r="BR52" s="83"/>
      <c r="BS52" s="83"/>
      <c r="BT52" s="83"/>
      <c r="BU52" s="83"/>
      <c r="BV52" s="83"/>
      <c r="BW52" s="83"/>
      <c r="BX52" s="83"/>
      <c r="BY52" s="83"/>
      <c r="BZ52" s="84"/>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2"/>
      <c r="BM53" s="83"/>
      <c r="BN53" s="83"/>
      <c r="BO53" s="83"/>
      <c r="BP53" s="83"/>
      <c r="BQ53" s="83"/>
      <c r="BR53" s="83"/>
      <c r="BS53" s="83"/>
      <c r="BT53" s="83"/>
      <c r="BU53" s="83"/>
      <c r="BV53" s="83"/>
      <c r="BW53" s="83"/>
      <c r="BX53" s="83"/>
      <c r="BY53" s="83"/>
      <c r="BZ53" s="84"/>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2"/>
      <c r="BM54" s="83"/>
      <c r="BN54" s="83"/>
      <c r="BO54" s="83"/>
      <c r="BP54" s="83"/>
      <c r="BQ54" s="83"/>
      <c r="BR54" s="83"/>
      <c r="BS54" s="83"/>
      <c r="BT54" s="83"/>
      <c r="BU54" s="83"/>
      <c r="BV54" s="83"/>
      <c r="BW54" s="83"/>
      <c r="BX54" s="83"/>
      <c r="BY54" s="83"/>
      <c r="BZ54" s="84"/>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2"/>
      <c r="BM55" s="83"/>
      <c r="BN55" s="83"/>
      <c r="BO55" s="83"/>
      <c r="BP55" s="83"/>
      <c r="BQ55" s="83"/>
      <c r="BR55" s="83"/>
      <c r="BS55" s="83"/>
      <c r="BT55" s="83"/>
      <c r="BU55" s="83"/>
      <c r="BV55" s="83"/>
      <c r="BW55" s="83"/>
      <c r="BX55" s="83"/>
      <c r="BY55" s="83"/>
      <c r="BZ55" s="84"/>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2"/>
      <c r="BM56" s="83"/>
      <c r="BN56" s="83"/>
      <c r="BO56" s="83"/>
      <c r="BP56" s="83"/>
      <c r="BQ56" s="83"/>
      <c r="BR56" s="83"/>
      <c r="BS56" s="83"/>
      <c r="BT56" s="83"/>
      <c r="BU56" s="83"/>
      <c r="BV56" s="83"/>
      <c r="BW56" s="83"/>
      <c r="BX56" s="83"/>
      <c r="BY56" s="83"/>
      <c r="BZ56" s="84"/>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2"/>
      <c r="BM57" s="83"/>
      <c r="BN57" s="83"/>
      <c r="BO57" s="83"/>
      <c r="BP57" s="83"/>
      <c r="BQ57" s="83"/>
      <c r="BR57" s="83"/>
      <c r="BS57" s="83"/>
      <c r="BT57" s="83"/>
      <c r="BU57" s="83"/>
      <c r="BV57" s="83"/>
      <c r="BW57" s="83"/>
      <c r="BX57" s="83"/>
      <c r="BY57" s="83"/>
      <c r="BZ57" s="84"/>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2"/>
      <c r="BM58" s="83"/>
      <c r="BN58" s="83"/>
      <c r="BO58" s="83"/>
      <c r="BP58" s="83"/>
      <c r="BQ58" s="83"/>
      <c r="BR58" s="83"/>
      <c r="BS58" s="83"/>
      <c r="BT58" s="83"/>
      <c r="BU58" s="83"/>
      <c r="BV58" s="83"/>
      <c r="BW58" s="83"/>
      <c r="BX58" s="83"/>
      <c r="BY58" s="83"/>
      <c r="BZ58" s="84"/>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2"/>
      <c r="BM59" s="83"/>
      <c r="BN59" s="83"/>
      <c r="BO59" s="83"/>
      <c r="BP59" s="83"/>
      <c r="BQ59" s="83"/>
      <c r="BR59" s="83"/>
      <c r="BS59" s="83"/>
      <c r="BT59" s="83"/>
      <c r="BU59" s="83"/>
      <c r="BV59" s="83"/>
      <c r="BW59" s="83"/>
      <c r="BX59" s="83"/>
      <c r="BY59" s="83"/>
      <c r="BZ59" s="84"/>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2"/>
      <c r="BM60" s="83"/>
      <c r="BN60" s="83"/>
      <c r="BO60" s="83"/>
      <c r="BP60" s="83"/>
      <c r="BQ60" s="83"/>
      <c r="BR60" s="83"/>
      <c r="BS60" s="83"/>
      <c r="BT60" s="83"/>
      <c r="BU60" s="83"/>
      <c r="BV60" s="83"/>
      <c r="BW60" s="83"/>
      <c r="BX60" s="83"/>
      <c r="BY60" s="83"/>
      <c r="BZ60" s="84"/>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2"/>
      <c r="BM61" s="83"/>
      <c r="BN61" s="83"/>
      <c r="BO61" s="83"/>
      <c r="BP61" s="83"/>
      <c r="BQ61" s="83"/>
      <c r="BR61" s="83"/>
      <c r="BS61" s="83"/>
      <c r="BT61" s="83"/>
      <c r="BU61" s="83"/>
      <c r="BV61" s="83"/>
      <c r="BW61" s="83"/>
      <c r="BX61" s="83"/>
      <c r="BY61" s="83"/>
      <c r="BZ61" s="84"/>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2"/>
      <c r="BM62" s="83"/>
      <c r="BN62" s="83"/>
      <c r="BO62" s="83"/>
      <c r="BP62" s="83"/>
      <c r="BQ62" s="83"/>
      <c r="BR62" s="83"/>
      <c r="BS62" s="83"/>
      <c r="BT62" s="83"/>
      <c r="BU62" s="83"/>
      <c r="BV62" s="83"/>
      <c r="BW62" s="83"/>
      <c r="BX62" s="83"/>
      <c r="BY62" s="83"/>
      <c r="BZ62" s="84"/>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2"/>
      <c r="BM63" s="83"/>
      <c r="BN63" s="83"/>
      <c r="BO63" s="83"/>
      <c r="BP63" s="83"/>
      <c r="BQ63" s="83"/>
      <c r="BR63" s="83"/>
      <c r="BS63" s="83"/>
      <c r="BT63" s="83"/>
      <c r="BU63" s="83"/>
      <c r="BV63" s="83"/>
      <c r="BW63" s="83"/>
      <c r="BX63" s="83"/>
      <c r="BY63" s="83"/>
      <c r="BZ63" s="8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113</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qMQB2kVoSUcnJ0yN60UnLDxALg+y46uoT5EfCqtrEvqhLydjvLBWSD2GO4+cv0pfKPYWtRcPzG/FJIGGMjtmow==" saltValue="30fca1tlbA/4pAwVRhTVw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462012</v>
      </c>
      <c r="D6" s="20">
        <f t="shared" si="3"/>
        <v>46</v>
      </c>
      <c r="E6" s="20">
        <f t="shared" si="3"/>
        <v>1</v>
      </c>
      <c r="F6" s="20">
        <f t="shared" si="3"/>
        <v>0</v>
      </c>
      <c r="G6" s="20">
        <f t="shared" si="3"/>
        <v>1</v>
      </c>
      <c r="H6" s="20" t="str">
        <f t="shared" si="3"/>
        <v>鹿児島県　鹿児島市</v>
      </c>
      <c r="I6" s="20" t="str">
        <f t="shared" si="3"/>
        <v>法適用</v>
      </c>
      <c r="J6" s="20" t="str">
        <f t="shared" si="3"/>
        <v>水道事業</v>
      </c>
      <c r="K6" s="20" t="str">
        <f t="shared" si="3"/>
        <v>末端給水事業</v>
      </c>
      <c r="L6" s="20" t="str">
        <f t="shared" si="3"/>
        <v>A1</v>
      </c>
      <c r="M6" s="20" t="str">
        <f t="shared" si="3"/>
        <v>自治体職員</v>
      </c>
      <c r="N6" s="21" t="str">
        <f t="shared" si="3"/>
        <v>-</v>
      </c>
      <c r="O6" s="21">
        <f t="shared" si="3"/>
        <v>64.569999999999993</v>
      </c>
      <c r="P6" s="21">
        <f t="shared" si="3"/>
        <v>95.51</v>
      </c>
      <c r="Q6" s="21">
        <f t="shared" si="3"/>
        <v>2585</v>
      </c>
      <c r="R6" s="21">
        <f t="shared" si="3"/>
        <v>600318</v>
      </c>
      <c r="S6" s="21">
        <f t="shared" si="3"/>
        <v>547.61</v>
      </c>
      <c r="T6" s="21">
        <f t="shared" si="3"/>
        <v>1096.25</v>
      </c>
      <c r="U6" s="21">
        <f t="shared" si="3"/>
        <v>571700</v>
      </c>
      <c r="V6" s="21">
        <f t="shared" si="3"/>
        <v>279.99</v>
      </c>
      <c r="W6" s="21">
        <f t="shared" si="3"/>
        <v>2041.86</v>
      </c>
      <c r="X6" s="22">
        <f>IF(X7="",NA(),X7)</f>
        <v>114.62</v>
      </c>
      <c r="Y6" s="22">
        <f t="shared" ref="Y6:AG6" si="4">IF(Y7="",NA(),Y7)</f>
        <v>116.17</v>
      </c>
      <c r="Z6" s="22">
        <f t="shared" si="4"/>
        <v>115.41</v>
      </c>
      <c r="AA6" s="22">
        <f t="shared" si="4"/>
        <v>108.79</v>
      </c>
      <c r="AB6" s="22">
        <f t="shared" si="4"/>
        <v>117.99</v>
      </c>
      <c r="AC6" s="22">
        <f t="shared" si="4"/>
        <v>116.77</v>
      </c>
      <c r="AD6" s="22">
        <f t="shared" si="4"/>
        <v>115.41</v>
      </c>
      <c r="AE6" s="22">
        <f t="shared" si="4"/>
        <v>113.57</v>
      </c>
      <c r="AF6" s="22">
        <f t="shared" si="4"/>
        <v>112.59</v>
      </c>
      <c r="AG6" s="22">
        <f t="shared" si="4"/>
        <v>113.87</v>
      </c>
      <c r="AH6" s="21" t="str">
        <f>IF(AH7="","",IF(AH7="-","【-】","【"&amp;SUBSTITUTE(TEXT(AH7,"#,##0.00"),"-","△")&amp;"】"))</f>
        <v>【111.39】</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【1.30】</v>
      </c>
      <c r="AT6" s="22">
        <f>IF(AT7="",NA(),AT7)</f>
        <v>276.51</v>
      </c>
      <c r="AU6" s="22">
        <f t="shared" ref="AU6:BC6" si="6">IF(AU7="",NA(),AU7)</f>
        <v>271.20999999999998</v>
      </c>
      <c r="AV6" s="22">
        <f t="shared" si="6"/>
        <v>267.35000000000002</v>
      </c>
      <c r="AW6" s="22">
        <f t="shared" si="6"/>
        <v>243.44</v>
      </c>
      <c r="AX6" s="22">
        <f t="shared" si="6"/>
        <v>256.33</v>
      </c>
      <c r="AY6" s="22">
        <f t="shared" si="6"/>
        <v>254.05</v>
      </c>
      <c r="AZ6" s="22">
        <f t="shared" si="6"/>
        <v>258.22000000000003</v>
      </c>
      <c r="BA6" s="22">
        <f t="shared" si="6"/>
        <v>250.03</v>
      </c>
      <c r="BB6" s="22">
        <f t="shared" si="6"/>
        <v>239.45</v>
      </c>
      <c r="BC6" s="22">
        <f t="shared" si="6"/>
        <v>246.01</v>
      </c>
      <c r="BD6" s="21" t="str">
        <f>IF(BD7="","",IF(BD7="-","【-】","【"&amp;SUBSTITUTE(TEXT(BD7,"#,##0.00"),"-","△")&amp;"】"))</f>
        <v>【261.51】</v>
      </c>
      <c r="BE6" s="22">
        <f>IF(BE7="",NA(),BE7)</f>
        <v>375.49</v>
      </c>
      <c r="BF6" s="22">
        <f t="shared" ref="BF6:BN6" si="7">IF(BF7="",NA(),BF7)</f>
        <v>355.92</v>
      </c>
      <c r="BG6" s="22">
        <f t="shared" si="7"/>
        <v>343.92</v>
      </c>
      <c r="BH6" s="22">
        <f t="shared" si="7"/>
        <v>368.28</v>
      </c>
      <c r="BI6" s="22">
        <f t="shared" si="7"/>
        <v>318.62</v>
      </c>
      <c r="BJ6" s="22">
        <f t="shared" si="7"/>
        <v>258.63</v>
      </c>
      <c r="BK6" s="22">
        <f t="shared" si="7"/>
        <v>255.12</v>
      </c>
      <c r="BL6" s="22">
        <f t="shared" si="7"/>
        <v>254.19</v>
      </c>
      <c r="BM6" s="22">
        <f t="shared" si="7"/>
        <v>259.56</v>
      </c>
      <c r="BN6" s="22">
        <f t="shared" si="7"/>
        <v>248.92</v>
      </c>
      <c r="BO6" s="21" t="str">
        <f>IF(BO7="","",IF(BO7="-","【-】","【"&amp;SUBSTITUTE(TEXT(BO7,"#,##0.00"),"-","△")&amp;"】"))</f>
        <v>【265.16】</v>
      </c>
      <c r="BP6" s="22">
        <f>IF(BP7="",NA(),BP7)</f>
        <v>111.35</v>
      </c>
      <c r="BQ6" s="22">
        <f t="shared" ref="BQ6:BY6" si="8">IF(BQ7="",NA(),BQ7)</f>
        <v>112.76</v>
      </c>
      <c r="BR6" s="22">
        <f t="shared" si="8"/>
        <v>111.87</v>
      </c>
      <c r="BS6" s="22">
        <f t="shared" si="8"/>
        <v>105.15</v>
      </c>
      <c r="BT6" s="22">
        <f t="shared" si="8"/>
        <v>114.77</v>
      </c>
      <c r="BU6" s="22">
        <f t="shared" si="8"/>
        <v>110.3</v>
      </c>
      <c r="BV6" s="22">
        <f t="shared" si="8"/>
        <v>109.12</v>
      </c>
      <c r="BW6" s="22">
        <f t="shared" si="8"/>
        <v>107.42</v>
      </c>
      <c r="BX6" s="22">
        <f t="shared" si="8"/>
        <v>105.07</v>
      </c>
      <c r="BY6" s="22">
        <f t="shared" si="8"/>
        <v>107.54</v>
      </c>
      <c r="BZ6" s="21" t="str">
        <f>IF(BZ7="","",IF(BZ7="-","【-】","【"&amp;SUBSTITUTE(TEXT(BZ7,"#,##0.00"),"-","△")&amp;"】"))</f>
        <v>【102.35】</v>
      </c>
      <c r="CA6" s="22">
        <f>IF(CA7="",NA(),CA7)</f>
        <v>154.25</v>
      </c>
      <c r="CB6" s="22">
        <f t="shared" ref="CB6:CJ6" si="9">IF(CB7="",NA(),CB7)</f>
        <v>152.49</v>
      </c>
      <c r="CC6" s="22">
        <f t="shared" si="9"/>
        <v>153.34</v>
      </c>
      <c r="CD6" s="22">
        <f t="shared" si="9"/>
        <v>145.07</v>
      </c>
      <c r="CE6" s="22">
        <f t="shared" si="9"/>
        <v>147.46</v>
      </c>
      <c r="CF6" s="22">
        <f t="shared" si="9"/>
        <v>151.85</v>
      </c>
      <c r="CG6" s="22">
        <f t="shared" si="9"/>
        <v>153.88</v>
      </c>
      <c r="CH6" s="22">
        <f t="shared" si="9"/>
        <v>157.19</v>
      </c>
      <c r="CI6" s="22">
        <f t="shared" si="9"/>
        <v>153.71</v>
      </c>
      <c r="CJ6" s="22">
        <f t="shared" si="9"/>
        <v>155.9</v>
      </c>
      <c r="CK6" s="21" t="str">
        <f>IF(CK7="","",IF(CK7="-","【-】","【"&amp;SUBSTITUTE(TEXT(CK7,"#,##0.00"),"-","△")&amp;"】"))</f>
        <v>【167.74】</v>
      </c>
      <c r="CL6" s="22">
        <f>IF(CL7="",NA(),CL7)</f>
        <v>57.67</v>
      </c>
      <c r="CM6" s="22">
        <f t="shared" ref="CM6:CU6" si="10">IF(CM7="",NA(),CM7)</f>
        <v>57.21</v>
      </c>
      <c r="CN6" s="22">
        <f t="shared" si="10"/>
        <v>56.55</v>
      </c>
      <c r="CO6" s="22">
        <f t="shared" si="10"/>
        <v>56.92</v>
      </c>
      <c r="CP6" s="22">
        <f t="shared" si="10"/>
        <v>55.49</v>
      </c>
      <c r="CQ6" s="22">
        <f t="shared" si="10"/>
        <v>63.54</v>
      </c>
      <c r="CR6" s="22">
        <f t="shared" si="10"/>
        <v>63.53</v>
      </c>
      <c r="CS6" s="22">
        <f t="shared" si="10"/>
        <v>63.16</v>
      </c>
      <c r="CT6" s="22">
        <f t="shared" si="10"/>
        <v>64.41</v>
      </c>
      <c r="CU6" s="22">
        <f t="shared" si="10"/>
        <v>64.11</v>
      </c>
      <c r="CV6" s="21" t="str">
        <f>IF(CV7="","",IF(CV7="-","【-】","【"&amp;SUBSTITUTE(TEXT(CV7,"#,##0.00"),"-","△")&amp;"】"))</f>
        <v>【60.29】</v>
      </c>
      <c r="CW6" s="22">
        <f>IF(CW7="",NA(),CW7)</f>
        <v>91.92</v>
      </c>
      <c r="CX6" s="22">
        <f t="shared" ref="CX6:DF6" si="11">IF(CX7="",NA(),CX7)</f>
        <v>92.29</v>
      </c>
      <c r="CY6" s="22">
        <f t="shared" si="11"/>
        <v>92.22</v>
      </c>
      <c r="CZ6" s="22">
        <f t="shared" si="11"/>
        <v>92.86</v>
      </c>
      <c r="DA6" s="22">
        <f t="shared" si="11"/>
        <v>94.22</v>
      </c>
      <c r="DB6" s="22">
        <f t="shared" si="11"/>
        <v>91.48</v>
      </c>
      <c r="DC6" s="22">
        <f t="shared" si="11"/>
        <v>91.58</v>
      </c>
      <c r="DD6" s="22">
        <f t="shared" si="11"/>
        <v>91.48</v>
      </c>
      <c r="DE6" s="22">
        <f t="shared" si="11"/>
        <v>91.64</v>
      </c>
      <c r="DF6" s="22">
        <f t="shared" si="11"/>
        <v>92.09</v>
      </c>
      <c r="DG6" s="21" t="str">
        <f>IF(DG7="","",IF(DG7="-","【-】","【"&amp;SUBSTITUTE(TEXT(DG7,"#,##0.00"),"-","△")&amp;"】"))</f>
        <v>【90.12】</v>
      </c>
      <c r="DH6" s="22">
        <f>IF(DH7="",NA(),DH7)</f>
        <v>55.1</v>
      </c>
      <c r="DI6" s="22">
        <f t="shared" ref="DI6:DQ6" si="12">IF(DI7="",NA(),DI7)</f>
        <v>56.04</v>
      </c>
      <c r="DJ6" s="22">
        <f t="shared" si="12"/>
        <v>56.98</v>
      </c>
      <c r="DK6" s="22">
        <f t="shared" si="12"/>
        <v>57.67</v>
      </c>
      <c r="DL6" s="22">
        <f t="shared" si="12"/>
        <v>58.68</v>
      </c>
      <c r="DM6" s="22">
        <f t="shared" si="12"/>
        <v>49.66</v>
      </c>
      <c r="DN6" s="22">
        <f t="shared" si="12"/>
        <v>50.41</v>
      </c>
      <c r="DO6" s="22">
        <f t="shared" si="12"/>
        <v>51.13</v>
      </c>
      <c r="DP6" s="22">
        <f t="shared" si="12"/>
        <v>51.62</v>
      </c>
      <c r="DQ6" s="22">
        <f t="shared" si="12"/>
        <v>52.16</v>
      </c>
      <c r="DR6" s="21" t="str">
        <f>IF(DR7="","",IF(DR7="-","【-】","【"&amp;SUBSTITUTE(TEXT(DR7,"#,##0.00"),"-","△")&amp;"】"))</f>
        <v>【50.88】</v>
      </c>
      <c r="DS6" s="22">
        <f>IF(DS7="",NA(),DS7)</f>
        <v>18.920000000000002</v>
      </c>
      <c r="DT6" s="22">
        <f t="shared" ref="DT6:EB6" si="13">IF(DT7="",NA(),DT7)</f>
        <v>19.010000000000002</v>
      </c>
      <c r="DU6" s="22">
        <f t="shared" si="13"/>
        <v>18.84</v>
      </c>
      <c r="DV6" s="22">
        <f t="shared" si="13"/>
        <v>19.91</v>
      </c>
      <c r="DW6" s="22">
        <f t="shared" si="13"/>
        <v>25.02</v>
      </c>
      <c r="DX6" s="22">
        <f t="shared" si="13"/>
        <v>18.940000000000001</v>
      </c>
      <c r="DY6" s="22">
        <f t="shared" si="13"/>
        <v>20.36</v>
      </c>
      <c r="DZ6" s="22">
        <f t="shared" si="13"/>
        <v>22.41</v>
      </c>
      <c r="EA6" s="22">
        <f t="shared" si="13"/>
        <v>23.68</v>
      </c>
      <c r="EB6" s="22">
        <f t="shared" si="13"/>
        <v>25.76</v>
      </c>
      <c r="EC6" s="21" t="str">
        <f>IF(EC7="","",IF(EC7="-","【-】","【"&amp;SUBSTITUTE(TEXT(EC7,"#,##0.00"),"-","△")&amp;"】"))</f>
        <v>【22.30】</v>
      </c>
      <c r="ED6" s="22">
        <f>IF(ED7="",NA(),ED7)</f>
        <v>0.71</v>
      </c>
      <c r="EE6" s="22">
        <f t="shared" ref="EE6:EM6" si="14">IF(EE7="",NA(),EE7)</f>
        <v>0.84</v>
      </c>
      <c r="EF6" s="22">
        <f t="shared" si="14"/>
        <v>0.9</v>
      </c>
      <c r="EG6" s="22">
        <f t="shared" si="14"/>
        <v>0.81</v>
      </c>
      <c r="EH6" s="22">
        <f t="shared" si="14"/>
        <v>0.74</v>
      </c>
      <c r="EI6" s="22">
        <f t="shared" si="14"/>
        <v>0.74</v>
      </c>
      <c r="EJ6" s="22">
        <f t="shared" si="14"/>
        <v>0.75</v>
      </c>
      <c r="EK6" s="22">
        <f t="shared" si="14"/>
        <v>0.73</v>
      </c>
      <c r="EL6" s="22">
        <f t="shared" si="14"/>
        <v>0.79</v>
      </c>
      <c r="EM6" s="22">
        <f t="shared" si="14"/>
        <v>0.75</v>
      </c>
      <c r="EN6" s="21" t="str">
        <f>IF(EN7="","",IF(EN7="-","【-】","【"&amp;SUBSTITUTE(TEXT(EN7,"#,##0.00"),"-","△")&amp;"】"))</f>
        <v>【0.66】</v>
      </c>
    </row>
    <row r="7" spans="1:144" s="23" customFormat="1" x14ac:dyDescent="0.15">
      <c r="A7" s="15"/>
      <c r="B7" s="24">
        <v>2021</v>
      </c>
      <c r="C7" s="24">
        <v>462012</v>
      </c>
      <c r="D7" s="24">
        <v>46</v>
      </c>
      <c r="E7" s="24">
        <v>1</v>
      </c>
      <c r="F7" s="24">
        <v>0</v>
      </c>
      <c r="G7" s="24">
        <v>1</v>
      </c>
      <c r="H7" s="24" t="s">
        <v>93</v>
      </c>
      <c r="I7" s="24" t="s">
        <v>94</v>
      </c>
      <c r="J7" s="24" t="s">
        <v>95</v>
      </c>
      <c r="K7" s="24" t="s">
        <v>96</v>
      </c>
      <c r="L7" s="24" t="s">
        <v>97</v>
      </c>
      <c r="M7" s="24" t="s">
        <v>98</v>
      </c>
      <c r="N7" s="25" t="s">
        <v>99</v>
      </c>
      <c r="O7" s="25">
        <v>64.569999999999993</v>
      </c>
      <c r="P7" s="25">
        <v>95.51</v>
      </c>
      <c r="Q7" s="25">
        <v>2585</v>
      </c>
      <c r="R7" s="25">
        <v>600318</v>
      </c>
      <c r="S7" s="25">
        <v>547.61</v>
      </c>
      <c r="T7" s="25">
        <v>1096.25</v>
      </c>
      <c r="U7" s="25">
        <v>571700</v>
      </c>
      <c r="V7" s="25">
        <v>279.99</v>
      </c>
      <c r="W7" s="25">
        <v>2041.86</v>
      </c>
      <c r="X7" s="25">
        <v>114.62</v>
      </c>
      <c r="Y7" s="25">
        <v>116.17</v>
      </c>
      <c r="Z7" s="25">
        <v>115.41</v>
      </c>
      <c r="AA7" s="25">
        <v>108.79</v>
      </c>
      <c r="AB7" s="25">
        <v>117.99</v>
      </c>
      <c r="AC7" s="25">
        <v>116.77</v>
      </c>
      <c r="AD7" s="25">
        <v>115.41</v>
      </c>
      <c r="AE7" s="25">
        <v>113.57</v>
      </c>
      <c r="AF7" s="25">
        <v>112.59</v>
      </c>
      <c r="AG7" s="25">
        <v>113.87</v>
      </c>
      <c r="AH7" s="25">
        <v>111.39</v>
      </c>
      <c r="AI7" s="25">
        <v>0</v>
      </c>
      <c r="AJ7" s="25">
        <v>0</v>
      </c>
      <c r="AK7" s="25">
        <v>0</v>
      </c>
      <c r="AL7" s="25">
        <v>0</v>
      </c>
      <c r="AM7" s="25">
        <v>0</v>
      </c>
      <c r="AN7" s="25">
        <v>0</v>
      </c>
      <c r="AO7" s="25">
        <v>0</v>
      </c>
      <c r="AP7" s="25">
        <v>0</v>
      </c>
      <c r="AQ7" s="25">
        <v>0</v>
      </c>
      <c r="AR7" s="25">
        <v>0</v>
      </c>
      <c r="AS7" s="25">
        <v>1.3</v>
      </c>
      <c r="AT7" s="25">
        <v>276.51</v>
      </c>
      <c r="AU7" s="25">
        <v>271.20999999999998</v>
      </c>
      <c r="AV7" s="25">
        <v>267.35000000000002</v>
      </c>
      <c r="AW7" s="25">
        <v>243.44</v>
      </c>
      <c r="AX7" s="25">
        <v>256.33</v>
      </c>
      <c r="AY7" s="25">
        <v>254.05</v>
      </c>
      <c r="AZ7" s="25">
        <v>258.22000000000003</v>
      </c>
      <c r="BA7" s="25">
        <v>250.03</v>
      </c>
      <c r="BB7" s="25">
        <v>239.45</v>
      </c>
      <c r="BC7" s="25">
        <v>246.01</v>
      </c>
      <c r="BD7" s="25">
        <v>261.51</v>
      </c>
      <c r="BE7" s="25">
        <v>375.49</v>
      </c>
      <c r="BF7" s="25">
        <v>355.92</v>
      </c>
      <c r="BG7" s="25">
        <v>343.92</v>
      </c>
      <c r="BH7" s="25">
        <v>368.28</v>
      </c>
      <c r="BI7" s="25">
        <v>318.62</v>
      </c>
      <c r="BJ7" s="25">
        <v>258.63</v>
      </c>
      <c r="BK7" s="25">
        <v>255.12</v>
      </c>
      <c r="BL7" s="25">
        <v>254.19</v>
      </c>
      <c r="BM7" s="25">
        <v>259.56</v>
      </c>
      <c r="BN7" s="25">
        <v>248.92</v>
      </c>
      <c r="BO7" s="25">
        <v>265.16000000000003</v>
      </c>
      <c r="BP7" s="25">
        <v>111.35</v>
      </c>
      <c r="BQ7" s="25">
        <v>112.76</v>
      </c>
      <c r="BR7" s="25">
        <v>111.87</v>
      </c>
      <c r="BS7" s="25">
        <v>105.15</v>
      </c>
      <c r="BT7" s="25">
        <v>114.77</v>
      </c>
      <c r="BU7" s="25">
        <v>110.3</v>
      </c>
      <c r="BV7" s="25">
        <v>109.12</v>
      </c>
      <c r="BW7" s="25">
        <v>107.42</v>
      </c>
      <c r="BX7" s="25">
        <v>105.07</v>
      </c>
      <c r="BY7" s="25">
        <v>107.54</v>
      </c>
      <c r="BZ7" s="25">
        <v>102.35</v>
      </c>
      <c r="CA7" s="25">
        <v>154.25</v>
      </c>
      <c r="CB7" s="25">
        <v>152.49</v>
      </c>
      <c r="CC7" s="25">
        <v>153.34</v>
      </c>
      <c r="CD7" s="25">
        <v>145.07</v>
      </c>
      <c r="CE7" s="25">
        <v>147.46</v>
      </c>
      <c r="CF7" s="25">
        <v>151.85</v>
      </c>
      <c r="CG7" s="25">
        <v>153.88</v>
      </c>
      <c r="CH7" s="25">
        <v>157.19</v>
      </c>
      <c r="CI7" s="25">
        <v>153.71</v>
      </c>
      <c r="CJ7" s="25">
        <v>155.9</v>
      </c>
      <c r="CK7" s="25">
        <v>167.74</v>
      </c>
      <c r="CL7" s="25">
        <v>57.67</v>
      </c>
      <c r="CM7" s="25">
        <v>57.21</v>
      </c>
      <c r="CN7" s="25">
        <v>56.55</v>
      </c>
      <c r="CO7" s="25">
        <v>56.92</v>
      </c>
      <c r="CP7" s="25">
        <v>55.49</v>
      </c>
      <c r="CQ7" s="25">
        <v>63.54</v>
      </c>
      <c r="CR7" s="25">
        <v>63.53</v>
      </c>
      <c r="CS7" s="25">
        <v>63.16</v>
      </c>
      <c r="CT7" s="25">
        <v>64.41</v>
      </c>
      <c r="CU7" s="25">
        <v>64.11</v>
      </c>
      <c r="CV7" s="25">
        <v>60.29</v>
      </c>
      <c r="CW7" s="25">
        <v>91.92</v>
      </c>
      <c r="CX7" s="25">
        <v>92.29</v>
      </c>
      <c r="CY7" s="25">
        <v>92.22</v>
      </c>
      <c r="CZ7" s="25">
        <v>92.86</v>
      </c>
      <c r="DA7" s="25">
        <v>94.22</v>
      </c>
      <c r="DB7" s="25">
        <v>91.48</v>
      </c>
      <c r="DC7" s="25">
        <v>91.58</v>
      </c>
      <c r="DD7" s="25">
        <v>91.48</v>
      </c>
      <c r="DE7" s="25">
        <v>91.64</v>
      </c>
      <c r="DF7" s="25">
        <v>92.09</v>
      </c>
      <c r="DG7" s="25">
        <v>90.12</v>
      </c>
      <c r="DH7" s="25">
        <v>55.1</v>
      </c>
      <c r="DI7" s="25">
        <v>56.04</v>
      </c>
      <c r="DJ7" s="25">
        <v>56.98</v>
      </c>
      <c r="DK7" s="25">
        <v>57.67</v>
      </c>
      <c r="DL7" s="25">
        <v>58.68</v>
      </c>
      <c r="DM7" s="25">
        <v>49.66</v>
      </c>
      <c r="DN7" s="25">
        <v>50.41</v>
      </c>
      <c r="DO7" s="25">
        <v>51.13</v>
      </c>
      <c r="DP7" s="25">
        <v>51.62</v>
      </c>
      <c r="DQ7" s="25">
        <v>52.16</v>
      </c>
      <c r="DR7" s="25">
        <v>50.88</v>
      </c>
      <c r="DS7" s="25">
        <v>18.920000000000002</v>
      </c>
      <c r="DT7" s="25">
        <v>19.010000000000002</v>
      </c>
      <c r="DU7" s="25">
        <v>18.84</v>
      </c>
      <c r="DV7" s="25">
        <v>19.91</v>
      </c>
      <c r="DW7" s="25">
        <v>25.02</v>
      </c>
      <c r="DX7" s="25">
        <v>18.940000000000001</v>
      </c>
      <c r="DY7" s="25">
        <v>20.36</v>
      </c>
      <c r="DZ7" s="25">
        <v>22.41</v>
      </c>
      <c r="EA7" s="25">
        <v>23.68</v>
      </c>
      <c r="EB7" s="25">
        <v>25.76</v>
      </c>
      <c r="EC7" s="25">
        <v>22.3</v>
      </c>
      <c r="ED7" s="25">
        <v>0.71</v>
      </c>
      <c r="EE7" s="25">
        <v>0.84</v>
      </c>
      <c r="EF7" s="25">
        <v>0.9</v>
      </c>
      <c r="EG7" s="25">
        <v>0.81</v>
      </c>
      <c r="EH7" s="25">
        <v>0.74</v>
      </c>
      <c r="EI7" s="25">
        <v>0.74</v>
      </c>
      <c r="EJ7" s="25">
        <v>0.75</v>
      </c>
      <c r="EK7" s="25">
        <v>0.73</v>
      </c>
      <c r="EL7" s="25">
        <v>0.79</v>
      </c>
      <c r="EM7" s="25">
        <v>0.75</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108</v>
      </c>
      <c r="D13" t="s">
        <v>109</v>
      </c>
      <c r="E13" t="s">
        <v>110</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2023-02-09T01:46:53Z</cp:lastPrinted>
  <dcterms:created xsi:type="dcterms:W3CDTF">2022-12-01T01:06:51Z</dcterms:created>
  <dcterms:modified xsi:type="dcterms:W3CDTF">2023-02-09T01:46:58Z</dcterms:modified>
  <cp:category/>
</cp:coreProperties>
</file>