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42_知名町【済】\"/>
    </mc:Choice>
  </mc:AlternateContent>
  <workbookProtection workbookAlgorithmName="SHA-512" workbookHashValue="4FHn0oDau7GsdViLiFr8LV1S5zvbuKVJ/pKg4++PC8B0MQh1MylfulkG4nXXBtBdd3RSjwTfkuCpNqcjSha6rQ==" workbookSaltValue="y3rJ5hvmY43sW4DNH6fEC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<sst xmlns="http://schemas.openxmlformats.org/spreadsheetml/2006/main" count="236" uniqueCount="120">
  <si>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</si>
  <si>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</si>
  <si>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</si>
  <si>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</si>
  <si>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</si>
  <si>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</si>
  <si>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</si>
  <si>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</si>
  <si>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</si>
  <si>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</si>
  <si>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</si>
  <si>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</si>
  <si>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</si>
  <si>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</si>
  <si>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</si>
  <si>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</si>
  <si>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</si>
  <si>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</si>
  <si>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</si>
  <si>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</si>
  <si>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</si>
  <si>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</si>
  <si>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</si>
  <si>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</si>
  <si>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</si>
  <si>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</si>
  <si>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</si>
  <si>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</si>
  <si>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</si>
  <si>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</si>
  <si>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</si>
  <si>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</si>
  <si>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</si>
  <si>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</si>
  <si>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</si>
  <si>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</si>
  <si>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</si>
  <si>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</si>
  <si>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</si>
  <si>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</si>
  <si>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</si>
  <si>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</si>
  <si>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</si>
  <si>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</si>
  <si>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</si>
  <si>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</si>
  <si>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</si>
  <si>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</si>
  <si>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</si>
  <si>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</si>
  <si>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</si>
  <si>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</si>
  <si>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</si>
  <si>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</si>
  <si>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</si>
  <si>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</si>
  <si>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</si>
  <si>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</si>
  <si>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</si>
  <si>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</si>
  <si>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</si>
  <si>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</si>
  <si>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</si>
  <si>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</si>
  <si>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</si>
  <si>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</si>
  <si>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</si>
  <si>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</si>
  <si>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</si>
  <si>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</si>
  <si>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</si>
  <si>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</si>
  <si>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</si>
  <si>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</si>
  <si>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</si>
  <si>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</si>
  <si>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</si>
  <si>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</si>
  <si>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</si>
  <si>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</si>
  <si>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</si>
  <si>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</si>
  <si>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</si>
  <si>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</si>
  <si>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</si>
  <si>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</si>
  <si>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</si>
  <si>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</si>
  <si>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</si>
  <si>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</si>
  <si>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</si>
  <si>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</si>
  <si>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</si>
  <si>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</si>
  <si>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</si>
  <si>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</si>
  <si>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</si>
  <si>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</si>
  <si>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知名町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</si>
  <si>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</si>
  <si>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</si>
  <si>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</si>
  <si>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</si>
  <si>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</si>
  <si>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</si>
  <si>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</si>
  <si>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</si>
  <si>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</si>
  <si>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</si>
  <si>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</si>
  <si>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</si>
  <si>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</si>
  <si>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</si>
  <si>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</si>
  <si>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</si>
  <si>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</si>
  <si>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</si>
  <si>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・水洗化率の向上が課題である。下水道未接続世帯への計画的な接続推進を実施し改善したい。
・経費回収率は５年連続100％となった。今後も維持できるよう努めたい。
・ストックマネジメント計画や経営戦略を活用し、効率的に施設の更新を図る。
・令和５年度の地方公営企業法の適用を目指し、経営基盤の強化に繋げる。</t>
    <rPh sb="1" eb="4">
      <t>スイセンカ</t>
    </rPh>
    <rPh sb="4" eb="5">
      <t>リツ</t>
    </rPh>
    <rPh sb="6" eb="8">
      <t>コウジョウ</t>
    </rPh>
    <rPh sb="9" eb="11">
      <t>カダイ</t>
    </rPh>
    <rPh sb="15" eb="18">
      <t>ゲスイドウ</t>
    </rPh>
    <rPh sb="25" eb="28">
      <t>ケイカクテキ</t>
    </rPh>
    <rPh sb="29" eb="31">
      <t>セツゾク</t>
    </rPh>
    <rPh sb="31" eb="33">
      <t>スイシン</t>
    </rPh>
    <rPh sb="34" eb="36">
      <t>ジッシ</t>
    </rPh>
    <rPh sb="37" eb="39">
      <t>カイゼン</t>
    </rPh>
    <rPh sb="52" eb="53">
      <t>ネン</t>
    </rPh>
    <rPh sb="53" eb="55">
      <t>レンゾク</t>
    </rPh>
    <rPh sb="118" eb="120">
      <t>レイワ</t>
    </rPh>
    <rPh sb="121" eb="123">
      <t>ネンド</t>
    </rPh>
    <rPh sb="135" eb="137">
      <t>メザ</t>
    </rPh>
    <phoneticPr fontId="4"/>
  </si>
  <si>
    <t>③管渠改善率
　本町の管渠は現時点で耐用年数を超えるものはないが、ストックマネジメント計画に沿って順次点検を行い、健全性の低い箇所から計画的・効率的に改善することで、更新時期の集中を避け、改築にかかるコストの縮減を図る必要がある。</t>
    <rPh sb="63" eb="65">
      <t>カショ</t>
    </rPh>
    <rPh sb="71" eb="74">
      <t>コウリツテキ</t>
    </rPh>
    <phoneticPr fontId="4"/>
  </si>
  <si>
    <t xml:space="preserve">①収益的収支比率
　100％に近いが、起債償還額が低水準の変動に収まっているほか、他会計繰入金での補填によるところが大きい。他会計繰入金に依存しない自立した経営基盤の確立が必要である。収入（特に自主財源）の確保、支出の抑制に努め、100％達成を目指したい。
④企業債残高対事業規模比率
　類似団体と比較し低い数値となっているが、今後は施設の耐震化や長寿命化に伴う企業債の発行により、上昇していくと考えられるため、工事の発注は計画的に行いたい。
⑤経費回収率
　100％を維持しており、使用料で回収すべき経費を全て使用料で補えている。しかし今後は、人口減少に伴う使用料収入の減少や、施設老朽化に伴う維持管理費の増加により、100％を下回ることも予想される。水洗化率向上、適正な使用料収入の確保、更なる費用の削減に取組み、100％を維持できるよう努める。
⑥汚水処理原価
　類似団体と比較して低い状況である。将来的には老朽化による維持管理費の増加や更新期の到来による償還金の増加に伴い、高くなっていくことが予想される。
⑦施設利用率
　類似団体と比較して高い状況ではあるが、今後汚水処理人口の減少や節水機器の普及等に伴う処理水量の減少が見込まれるため、施設能力が過剰とならないように注視する必要がある。
⑧水洗化率
　近年伸びつつあるものの、類似団体と比較して低い状況である。早期の100％達成に向け、戸別訪問等の水洗化率向上に向けた取組みを強化する必要がある。
</t>
    <rPh sb="15" eb="16">
      <t>チカ</t>
    </rPh>
    <rPh sb="92" eb="94">
      <t>シュウニュウ</t>
    </rPh>
    <rPh sb="95" eb="96">
      <t>トク</t>
    </rPh>
    <rPh sb="97" eb="99">
      <t>ジシュ</t>
    </rPh>
    <rPh sb="99" eb="101">
      <t>ザイゲン</t>
    </rPh>
    <rPh sb="103" eb="105">
      <t>カクホ</t>
    </rPh>
    <rPh sb="106" eb="108">
      <t>シシュツ</t>
    </rPh>
    <rPh sb="109" eb="111">
      <t>ヨクセイ</t>
    </rPh>
    <rPh sb="112" eb="113">
      <t>ツト</t>
    </rPh>
    <rPh sb="119" eb="121">
      <t>タッセイ</t>
    </rPh>
    <rPh sb="122" eb="124">
      <t>メザ</t>
    </rPh>
    <rPh sb="170" eb="173">
      <t>タイシンカ</t>
    </rPh>
    <rPh sb="179" eb="180">
      <t>トモナ</t>
    </rPh>
    <rPh sb="191" eb="193">
      <t>ジョウショウ</t>
    </rPh>
    <rPh sb="206" eb="208">
      <t>コウジ</t>
    </rPh>
    <rPh sb="209" eb="211">
      <t>ハッチュウ</t>
    </rPh>
    <rPh sb="212" eb="215">
      <t>ケイカクテキ</t>
    </rPh>
    <rPh sb="216" eb="217">
      <t>オコナ</t>
    </rPh>
    <rPh sb="260" eb="261">
      <t>オギナ</t>
    </rPh>
    <rPh sb="269" eb="271">
      <t>コンゴ</t>
    </rPh>
    <rPh sb="290" eb="292">
      <t>シセツ</t>
    </rPh>
    <rPh sb="292" eb="295">
      <t>ロウキュウカ</t>
    </rPh>
    <rPh sb="296" eb="297">
      <t>トモナ</t>
    </rPh>
    <rPh sb="298" eb="303">
      <t>イジカンリヒ</t>
    </rPh>
    <rPh sb="304" eb="306">
      <t>ゾウカ</t>
    </rPh>
    <rPh sb="315" eb="317">
      <t>シタマワ</t>
    </rPh>
    <rPh sb="321" eb="323">
      <t>ヨソウ</t>
    </rPh>
    <rPh sb="364" eb="366">
      <t>イジ</t>
    </rPh>
    <rPh sb="396" eb="398">
      <t>ジョウキョウ</t>
    </rPh>
    <rPh sb="402" eb="405">
      <t>ショウライテキ</t>
    </rPh>
    <rPh sb="413" eb="415">
      <t>イジ</t>
    </rPh>
    <rPh sb="415" eb="417">
      <t>カンリ</t>
    </rPh>
    <rPh sb="417" eb="418">
      <t>ヒ</t>
    </rPh>
    <rPh sb="419" eb="421">
      <t>ゾウカ</t>
    </rPh>
    <rPh sb="422" eb="424">
      <t>コウシン</t>
    </rPh>
    <rPh sb="424" eb="425">
      <t>キ</t>
    </rPh>
    <rPh sb="426" eb="428">
      <t>トウライ</t>
    </rPh>
    <rPh sb="431" eb="434">
      <t>ショウカンキン</t>
    </rPh>
    <rPh sb="435" eb="437">
      <t>ゾウカ</t>
    </rPh>
    <rPh sb="438" eb="439">
      <t>トモナ</t>
    </rPh>
    <rPh sb="451" eb="453">
      <t>ヨソウ</t>
    </rPh>
    <rPh sb="569" eb="571">
      <t>ルイジ</t>
    </rPh>
    <rPh sb="571" eb="573">
      <t>ダンタイ</t>
    </rPh>
    <rPh sb="574" eb="576">
      <t>ヒカク</t>
    </rPh>
    <rPh sb="578" eb="579">
      <t>ヒク</t>
    </rPh>
    <rPh sb="580" eb="582">
      <t>ジョウキョウ</t>
    </rPh>
    <rPh sb="619" eb="621">
      <t>キョウカ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</si>
</sst>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5B-4DFD-8D66-FE2DA29CE70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0.13</c:v>
                </c:pt>
                <c:pt idx="2">
                  <c:v>0.12</c:v>
                </c:pt>
                <c:pt idx="3">
                  <c:v>0.1</c:v>
                </c:pt>
                <c:pt idx="4">
                  <c:v>0.32</c:v>
                </c:pt>
              </c:numCache>
            </c:numRef>
          </c:val>
          <c:smooth val="0"/>
          <c:extLst>
            <c:ext xmlns:c16="http://schemas.microsoft.com/office/drawing/2014/chart" uri="{C3380CC4-5D6E-409C-BE32-E72D297353CC}">
              <c16:uniqueId val="{00000001-3F5B-4DFD-8D66-FE2DA29CE70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59.75</c:v>
                </c:pt>
                <c:pt idx="1">
                  <c:v>57.44</c:v>
                </c:pt>
                <c:pt idx="2">
                  <c:v>59.19</c:v>
                </c:pt>
                <c:pt idx="3">
                  <c:v>56.13</c:v>
                </c:pt>
                <c:pt idx="4">
                  <c:v>55.31</c:v>
                </c:pt>
              </c:numCache>
            </c:numRef>
          </c:val>
          <c:extLst>
            <c:ext xmlns:c16="http://schemas.microsoft.com/office/drawing/2014/chart" uri="{C3380CC4-5D6E-409C-BE32-E72D297353CC}">
              <c16:uniqueId val="{00000000-26DD-4DAB-BD11-4A8609E03C8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49.25</c:v>
                </c:pt>
                <c:pt idx="1">
                  <c:v>50.24</c:v>
                </c:pt>
                <c:pt idx="2">
                  <c:v>49.68</c:v>
                </c:pt>
                <c:pt idx="3">
                  <c:v>49.27</c:v>
                </c:pt>
                <c:pt idx="4">
                  <c:v>49.47</c:v>
                </c:pt>
              </c:numCache>
            </c:numRef>
          </c:val>
          <c:smooth val="0"/>
          <c:extLst>
            <c:ext xmlns:c16="http://schemas.microsoft.com/office/drawing/2014/chart" uri="{C3380CC4-5D6E-409C-BE32-E72D297353CC}">
              <c16:uniqueId val="{00000001-26DD-4DAB-BD11-4A8609E03C8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72.53</c:v>
                </c:pt>
                <c:pt idx="1">
                  <c:v>72.94</c:v>
                </c:pt>
                <c:pt idx="2">
                  <c:v>74.55</c:v>
                </c:pt>
                <c:pt idx="3">
                  <c:v>76.3</c:v>
                </c:pt>
                <c:pt idx="4">
                  <c:v>77.45</c:v>
                </c:pt>
              </c:numCache>
            </c:numRef>
          </c:val>
          <c:extLst>
            <c:ext xmlns:c16="http://schemas.microsoft.com/office/drawing/2014/chart" uri="{C3380CC4-5D6E-409C-BE32-E72D297353CC}">
              <c16:uniqueId val="{00000000-EF55-40C9-95BE-15C251EC4AA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84.17</c:v>
                </c:pt>
                <c:pt idx="2">
                  <c:v>83.35</c:v>
                </c:pt>
                <c:pt idx="3">
                  <c:v>83.16</c:v>
                </c:pt>
                <c:pt idx="4">
                  <c:v>82.06</c:v>
                </c:pt>
              </c:numCache>
            </c:numRef>
          </c:val>
          <c:smooth val="0"/>
          <c:extLst>
            <c:ext xmlns:c16="http://schemas.microsoft.com/office/drawing/2014/chart" uri="{C3380CC4-5D6E-409C-BE32-E72D297353CC}">
              <c16:uniqueId val="{00000001-EF55-40C9-95BE-15C251EC4AA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87.65</c:v>
                </c:pt>
                <c:pt idx="1">
                  <c:v>94.12</c:v>
                </c:pt>
                <c:pt idx="2">
                  <c:v>105.47</c:v>
                </c:pt>
                <c:pt idx="3">
                  <c:v>100.56</c:v>
                </c:pt>
                <c:pt idx="4">
                  <c:v>97.64</c:v>
                </c:pt>
              </c:numCache>
            </c:numRef>
          </c:val>
          <c:extLst>
            <c:ext xmlns:c16="http://schemas.microsoft.com/office/drawing/2014/chart" uri="{C3380CC4-5D6E-409C-BE32-E72D297353CC}">
              <c16:uniqueId val="{00000000-1F5D-4B44-9179-C41E3722CDB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5D-4B44-9179-C41E3722CDB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EA-4A33-8CAB-9282029E82D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EA-4A33-8CAB-9282029E82D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B5-460F-98B3-8F5F17B867C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B5-460F-98B3-8F5F17B867C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4F-4C95-92EA-C1C8C85D4B1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4F-4C95-92EA-C1C8C85D4B1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3E-4AAA-A696-B5D6B9437DB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3E-4AAA-A696-B5D6B9437DB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432.83</c:v>
                </c:pt>
                <c:pt idx="1">
                  <c:v>349.82</c:v>
                </c:pt>
                <c:pt idx="2">
                  <c:v>55.5</c:v>
                </c:pt>
                <c:pt idx="3">
                  <c:v>127.08</c:v>
                </c:pt>
                <c:pt idx="4">
                  <c:v>208.29</c:v>
                </c:pt>
              </c:numCache>
            </c:numRef>
          </c:val>
          <c:extLst>
            <c:ext xmlns:c16="http://schemas.microsoft.com/office/drawing/2014/chart" uri="{C3380CC4-5D6E-409C-BE32-E72D297353CC}">
              <c16:uniqueId val="{00000000-3913-4B6E-A51D-767EAA125D8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1047.6500000000001</c:v>
                </c:pt>
                <c:pt idx="1">
                  <c:v>1124.26</c:v>
                </c:pt>
                <c:pt idx="2">
                  <c:v>1048.23</c:v>
                </c:pt>
                <c:pt idx="3">
                  <c:v>1130.42</c:v>
                </c:pt>
                <c:pt idx="4">
                  <c:v>1245.0999999999999</c:v>
                </c:pt>
              </c:numCache>
            </c:numRef>
          </c:val>
          <c:smooth val="0"/>
          <c:extLst>
            <c:ext xmlns:c16="http://schemas.microsoft.com/office/drawing/2014/chart" uri="{C3380CC4-5D6E-409C-BE32-E72D297353CC}">
              <c16:uniqueId val="{00000001-3913-4B6E-A51D-767EAA125D8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287-4C7B-9254-8691E745A2A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74.040000000000006</c:v>
                </c:pt>
                <c:pt idx="1">
                  <c:v>80.58</c:v>
                </c:pt>
                <c:pt idx="2">
                  <c:v>78.92</c:v>
                </c:pt>
                <c:pt idx="3">
                  <c:v>74.17</c:v>
                </c:pt>
                <c:pt idx="4">
                  <c:v>79.77</c:v>
                </c:pt>
              </c:numCache>
            </c:numRef>
          </c:val>
          <c:smooth val="0"/>
          <c:extLst>
            <c:ext xmlns:c16="http://schemas.microsoft.com/office/drawing/2014/chart" uri="{C3380CC4-5D6E-409C-BE32-E72D297353CC}">
              <c16:uniqueId val="{00000001-8287-4C7B-9254-8691E745A2A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156.87</c:v>
                </c:pt>
                <c:pt idx="1">
                  <c:v>154.81</c:v>
                </c:pt>
                <c:pt idx="2">
                  <c:v>152.68</c:v>
                </c:pt>
                <c:pt idx="3">
                  <c:v>157.19999999999999</c:v>
                </c:pt>
                <c:pt idx="4">
                  <c:v>156.78</c:v>
                </c:pt>
              </c:numCache>
            </c:numRef>
          </c:val>
          <c:extLst>
            <c:ext xmlns:c16="http://schemas.microsoft.com/office/drawing/2014/chart" uri="{C3380CC4-5D6E-409C-BE32-E72D297353CC}">
              <c16:uniqueId val="{00000000-9789-4543-81B5-414A3D883A6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235.61</c:v>
                </c:pt>
                <c:pt idx="1">
                  <c:v>216.21</c:v>
                </c:pt>
                <c:pt idx="2">
                  <c:v>220.31</c:v>
                </c:pt>
                <c:pt idx="3">
                  <c:v>230.95</c:v>
                </c:pt>
                <c:pt idx="4">
                  <c:v>214.56</c:v>
                </c:pt>
              </c:numCache>
            </c:numRef>
          </c:val>
          <c:smooth val="0"/>
          <c:extLst>
            <c:ext xmlns:c16="http://schemas.microsoft.com/office/drawing/2014/chart" uri="{C3380CC4-5D6E-409C-BE32-E72D297353CC}">
              <c16:uniqueId val="{00000001-9789-4543-81B5-414A3D883A6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知名町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tr">
        <f>データ!$M$6</f>
        <v>非設置</v>
      </c>
      <c r="AE8" s="50"/>
      <c r="AF8" s="50"/>
      <c r="AG8" s="50"/>
      <c r="AH8" s="50"/>
      <c r="AI8" s="50"/>
      <c r="AJ8" s="50"/>
      <c r="AK8" s="3"/>
      <c r="AL8" s="51">
        <f>データ!S6</f>
        <v>5796</v>
      </c>
      <c r="AM8" s="51"/>
      <c r="AN8" s="51"/>
      <c r="AO8" s="51"/>
      <c r="AP8" s="51"/>
      <c r="AQ8" s="51"/>
      <c r="AR8" s="51"/>
      <c r="AS8" s="51"/>
      <c r="AT8" s="46">
        <f>データ!T6</f>
        <v>53.3</v>
      </c>
      <c r="AU8" s="46"/>
      <c r="AV8" s="46"/>
      <c r="AW8" s="46"/>
      <c r="AX8" s="46"/>
      <c r="AY8" s="46"/>
      <c r="AZ8" s="46"/>
      <c r="BA8" s="46"/>
      <c r="BB8" s="46">
        <f>データ!U6</f>
        <v>108.74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39.46</v>
      </c>
      <c r="Q10" s="46"/>
      <c r="R10" s="46"/>
      <c r="S10" s="46"/>
      <c r="T10" s="46"/>
      <c r="U10" s="46"/>
      <c r="V10" s="46"/>
      <c r="W10" s="46">
        <f>データ!Q6</f>
        <v>81</v>
      </c>
      <c r="X10" s="46"/>
      <c r="Y10" s="46"/>
      <c r="Z10" s="46"/>
      <c r="AA10" s="46"/>
      <c r="AB10" s="46"/>
      <c r="AC10" s="46"/>
      <c r="AD10" s="51">
        <f>データ!R6</f>
        <v>2750</v>
      </c>
      <c r="AE10" s="51"/>
      <c r="AF10" s="51"/>
      <c r="AG10" s="51"/>
      <c r="AH10" s="51"/>
      <c r="AI10" s="51"/>
      <c r="AJ10" s="51"/>
      <c r="AK10" s="2"/>
      <c r="AL10" s="51">
        <f>データ!V6</f>
        <v>2248</v>
      </c>
      <c r="AM10" s="51"/>
      <c r="AN10" s="51"/>
      <c r="AO10" s="51"/>
      <c r="AP10" s="51"/>
      <c r="AQ10" s="51"/>
      <c r="AR10" s="51"/>
      <c r="AS10" s="51"/>
      <c r="AT10" s="46">
        <f>データ!W6</f>
        <v>1.1599999999999999</v>
      </c>
      <c r="AU10" s="46"/>
      <c r="AV10" s="46"/>
      <c r="AW10" s="46"/>
      <c r="AX10" s="46"/>
      <c r="AY10" s="46"/>
      <c r="AZ10" s="46"/>
      <c r="BA10" s="46"/>
      <c r="BB10" s="46">
        <f>データ!X6</f>
        <v>1937.93</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2" t="s">
        <v>119</v>
      </c>
      <c r="BM16" s="83"/>
      <c r="BN16" s="83"/>
      <c r="BO16" s="83"/>
      <c r="BP16" s="83"/>
      <c r="BQ16" s="83"/>
      <c r="BR16" s="83"/>
      <c r="BS16" s="83"/>
      <c r="BT16" s="83"/>
      <c r="BU16" s="83"/>
      <c r="BV16" s="83"/>
      <c r="BW16" s="83"/>
      <c r="BX16" s="83"/>
      <c r="BY16" s="83"/>
      <c r="BZ16" s="8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2"/>
      <c r="BM17" s="83"/>
      <c r="BN17" s="83"/>
      <c r="BO17" s="83"/>
      <c r="BP17" s="83"/>
      <c r="BQ17" s="83"/>
      <c r="BR17" s="83"/>
      <c r="BS17" s="83"/>
      <c r="BT17" s="83"/>
      <c r="BU17" s="83"/>
      <c r="BV17" s="83"/>
      <c r="BW17" s="83"/>
      <c r="BX17" s="83"/>
      <c r="BY17" s="83"/>
      <c r="BZ17" s="8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2"/>
      <c r="BM18" s="83"/>
      <c r="BN18" s="83"/>
      <c r="BO18" s="83"/>
      <c r="BP18" s="83"/>
      <c r="BQ18" s="83"/>
      <c r="BR18" s="83"/>
      <c r="BS18" s="83"/>
      <c r="BT18" s="83"/>
      <c r="BU18" s="83"/>
      <c r="BV18" s="83"/>
      <c r="BW18" s="83"/>
      <c r="BX18" s="83"/>
      <c r="BY18" s="83"/>
      <c r="BZ18" s="8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2"/>
      <c r="BM19" s="83"/>
      <c r="BN19" s="83"/>
      <c r="BO19" s="83"/>
      <c r="BP19" s="83"/>
      <c r="BQ19" s="83"/>
      <c r="BR19" s="83"/>
      <c r="BS19" s="83"/>
      <c r="BT19" s="83"/>
      <c r="BU19" s="83"/>
      <c r="BV19" s="83"/>
      <c r="BW19" s="83"/>
      <c r="BX19" s="83"/>
      <c r="BY19" s="83"/>
      <c r="BZ19" s="8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2"/>
      <c r="BM20" s="83"/>
      <c r="BN20" s="83"/>
      <c r="BO20" s="83"/>
      <c r="BP20" s="83"/>
      <c r="BQ20" s="83"/>
      <c r="BR20" s="83"/>
      <c r="BS20" s="83"/>
      <c r="BT20" s="83"/>
      <c r="BU20" s="83"/>
      <c r="BV20" s="83"/>
      <c r="BW20" s="83"/>
      <c r="BX20" s="83"/>
      <c r="BY20" s="83"/>
      <c r="BZ20" s="8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2"/>
      <c r="BM21" s="83"/>
      <c r="BN21" s="83"/>
      <c r="BO21" s="83"/>
      <c r="BP21" s="83"/>
      <c r="BQ21" s="83"/>
      <c r="BR21" s="83"/>
      <c r="BS21" s="83"/>
      <c r="BT21" s="83"/>
      <c r="BU21" s="83"/>
      <c r="BV21" s="83"/>
      <c r="BW21" s="83"/>
      <c r="BX21" s="83"/>
      <c r="BY21" s="83"/>
      <c r="BZ21" s="8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2"/>
      <c r="BM22" s="83"/>
      <c r="BN22" s="83"/>
      <c r="BO22" s="83"/>
      <c r="BP22" s="83"/>
      <c r="BQ22" s="83"/>
      <c r="BR22" s="83"/>
      <c r="BS22" s="83"/>
      <c r="BT22" s="83"/>
      <c r="BU22" s="83"/>
      <c r="BV22" s="83"/>
      <c r="BW22" s="83"/>
      <c r="BX22" s="83"/>
      <c r="BY22" s="83"/>
      <c r="BZ22" s="8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2"/>
      <c r="BM23" s="83"/>
      <c r="BN23" s="83"/>
      <c r="BO23" s="83"/>
      <c r="BP23" s="83"/>
      <c r="BQ23" s="83"/>
      <c r="BR23" s="83"/>
      <c r="BS23" s="83"/>
      <c r="BT23" s="83"/>
      <c r="BU23" s="83"/>
      <c r="BV23" s="83"/>
      <c r="BW23" s="83"/>
      <c r="BX23" s="83"/>
      <c r="BY23" s="83"/>
      <c r="BZ23" s="8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2"/>
      <c r="BM24" s="83"/>
      <c r="BN24" s="83"/>
      <c r="BO24" s="83"/>
      <c r="BP24" s="83"/>
      <c r="BQ24" s="83"/>
      <c r="BR24" s="83"/>
      <c r="BS24" s="83"/>
      <c r="BT24" s="83"/>
      <c r="BU24" s="83"/>
      <c r="BV24" s="83"/>
      <c r="BW24" s="83"/>
      <c r="BX24" s="83"/>
      <c r="BY24" s="83"/>
      <c r="BZ24" s="8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2"/>
      <c r="BM25" s="83"/>
      <c r="BN25" s="83"/>
      <c r="BO25" s="83"/>
      <c r="BP25" s="83"/>
      <c r="BQ25" s="83"/>
      <c r="BR25" s="83"/>
      <c r="BS25" s="83"/>
      <c r="BT25" s="83"/>
      <c r="BU25" s="83"/>
      <c r="BV25" s="83"/>
      <c r="BW25" s="83"/>
      <c r="BX25" s="83"/>
      <c r="BY25" s="83"/>
      <c r="BZ25" s="8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2"/>
      <c r="BM26" s="83"/>
      <c r="BN26" s="83"/>
      <c r="BO26" s="83"/>
      <c r="BP26" s="83"/>
      <c r="BQ26" s="83"/>
      <c r="BR26" s="83"/>
      <c r="BS26" s="83"/>
      <c r="BT26" s="83"/>
      <c r="BU26" s="83"/>
      <c r="BV26" s="83"/>
      <c r="BW26" s="83"/>
      <c r="BX26" s="83"/>
      <c r="BY26" s="83"/>
      <c r="BZ26" s="8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2"/>
      <c r="BM27" s="83"/>
      <c r="BN27" s="83"/>
      <c r="BO27" s="83"/>
      <c r="BP27" s="83"/>
      <c r="BQ27" s="83"/>
      <c r="BR27" s="83"/>
      <c r="BS27" s="83"/>
      <c r="BT27" s="83"/>
      <c r="BU27" s="83"/>
      <c r="BV27" s="83"/>
      <c r="BW27" s="83"/>
      <c r="BX27" s="83"/>
      <c r="BY27" s="83"/>
      <c r="BZ27" s="8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2"/>
      <c r="BM28" s="83"/>
      <c r="BN28" s="83"/>
      <c r="BO28" s="83"/>
      <c r="BP28" s="83"/>
      <c r="BQ28" s="83"/>
      <c r="BR28" s="83"/>
      <c r="BS28" s="83"/>
      <c r="BT28" s="83"/>
      <c r="BU28" s="83"/>
      <c r="BV28" s="83"/>
      <c r="BW28" s="83"/>
      <c r="BX28" s="83"/>
      <c r="BY28" s="83"/>
      <c r="BZ28" s="8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2"/>
      <c r="BM29" s="83"/>
      <c r="BN29" s="83"/>
      <c r="BO29" s="83"/>
      <c r="BP29" s="83"/>
      <c r="BQ29" s="83"/>
      <c r="BR29" s="83"/>
      <c r="BS29" s="83"/>
      <c r="BT29" s="83"/>
      <c r="BU29" s="83"/>
      <c r="BV29" s="83"/>
      <c r="BW29" s="83"/>
      <c r="BX29" s="83"/>
      <c r="BY29" s="83"/>
      <c r="BZ29" s="8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2"/>
      <c r="BM30" s="83"/>
      <c r="BN30" s="83"/>
      <c r="BO30" s="83"/>
      <c r="BP30" s="83"/>
      <c r="BQ30" s="83"/>
      <c r="BR30" s="83"/>
      <c r="BS30" s="83"/>
      <c r="BT30" s="83"/>
      <c r="BU30" s="83"/>
      <c r="BV30" s="83"/>
      <c r="BW30" s="83"/>
      <c r="BX30" s="83"/>
      <c r="BY30" s="83"/>
      <c r="BZ30" s="8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2"/>
      <c r="BM31" s="83"/>
      <c r="BN31" s="83"/>
      <c r="BO31" s="83"/>
      <c r="BP31" s="83"/>
      <c r="BQ31" s="83"/>
      <c r="BR31" s="83"/>
      <c r="BS31" s="83"/>
      <c r="BT31" s="83"/>
      <c r="BU31" s="83"/>
      <c r="BV31" s="83"/>
      <c r="BW31" s="83"/>
      <c r="BX31" s="83"/>
      <c r="BY31" s="83"/>
      <c r="BZ31" s="8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2"/>
      <c r="BM32" s="83"/>
      <c r="BN32" s="83"/>
      <c r="BO32" s="83"/>
      <c r="BP32" s="83"/>
      <c r="BQ32" s="83"/>
      <c r="BR32" s="83"/>
      <c r="BS32" s="83"/>
      <c r="BT32" s="83"/>
      <c r="BU32" s="83"/>
      <c r="BV32" s="83"/>
      <c r="BW32" s="83"/>
      <c r="BX32" s="83"/>
      <c r="BY32" s="83"/>
      <c r="BZ32" s="8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2"/>
      <c r="BM33" s="83"/>
      <c r="BN33" s="83"/>
      <c r="BO33" s="83"/>
      <c r="BP33" s="83"/>
      <c r="BQ33" s="83"/>
      <c r="BR33" s="83"/>
      <c r="BS33" s="83"/>
      <c r="BT33" s="83"/>
      <c r="BU33" s="83"/>
      <c r="BV33" s="83"/>
      <c r="BW33" s="83"/>
      <c r="BX33" s="83"/>
      <c r="BY33" s="83"/>
      <c r="BZ33" s="8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2"/>
      <c r="BM34" s="83"/>
      <c r="BN34" s="83"/>
      <c r="BO34" s="83"/>
      <c r="BP34" s="83"/>
      <c r="BQ34" s="83"/>
      <c r="BR34" s="83"/>
      <c r="BS34" s="83"/>
      <c r="BT34" s="83"/>
      <c r="BU34" s="83"/>
      <c r="BV34" s="83"/>
      <c r="BW34" s="83"/>
      <c r="BX34" s="83"/>
      <c r="BY34" s="83"/>
      <c r="BZ34" s="8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2"/>
      <c r="BM35" s="83"/>
      <c r="BN35" s="83"/>
      <c r="BO35" s="83"/>
      <c r="BP35" s="83"/>
      <c r="BQ35" s="83"/>
      <c r="BR35" s="83"/>
      <c r="BS35" s="83"/>
      <c r="BT35" s="83"/>
      <c r="BU35" s="83"/>
      <c r="BV35" s="83"/>
      <c r="BW35" s="83"/>
      <c r="BX35" s="83"/>
      <c r="BY35" s="83"/>
      <c r="BZ35" s="8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2"/>
      <c r="BM36" s="83"/>
      <c r="BN36" s="83"/>
      <c r="BO36" s="83"/>
      <c r="BP36" s="83"/>
      <c r="BQ36" s="83"/>
      <c r="BR36" s="83"/>
      <c r="BS36" s="83"/>
      <c r="BT36" s="83"/>
      <c r="BU36" s="83"/>
      <c r="BV36" s="83"/>
      <c r="BW36" s="83"/>
      <c r="BX36" s="83"/>
      <c r="BY36" s="83"/>
      <c r="BZ36" s="8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2"/>
      <c r="BM37" s="83"/>
      <c r="BN37" s="83"/>
      <c r="BO37" s="83"/>
      <c r="BP37" s="83"/>
      <c r="BQ37" s="83"/>
      <c r="BR37" s="83"/>
      <c r="BS37" s="83"/>
      <c r="BT37" s="83"/>
      <c r="BU37" s="83"/>
      <c r="BV37" s="83"/>
      <c r="BW37" s="83"/>
      <c r="BX37" s="83"/>
      <c r="BY37" s="83"/>
      <c r="BZ37" s="8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2"/>
      <c r="BM38" s="83"/>
      <c r="BN38" s="83"/>
      <c r="BO38" s="83"/>
      <c r="BP38" s="83"/>
      <c r="BQ38" s="83"/>
      <c r="BR38" s="83"/>
      <c r="BS38" s="83"/>
      <c r="BT38" s="83"/>
      <c r="BU38" s="83"/>
      <c r="BV38" s="83"/>
      <c r="BW38" s="83"/>
      <c r="BX38" s="83"/>
      <c r="BY38" s="83"/>
      <c r="BZ38" s="8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2"/>
      <c r="BM39" s="83"/>
      <c r="BN39" s="83"/>
      <c r="BO39" s="83"/>
      <c r="BP39" s="83"/>
      <c r="BQ39" s="83"/>
      <c r="BR39" s="83"/>
      <c r="BS39" s="83"/>
      <c r="BT39" s="83"/>
      <c r="BU39" s="83"/>
      <c r="BV39" s="83"/>
      <c r="BW39" s="83"/>
      <c r="BX39" s="83"/>
      <c r="BY39" s="83"/>
      <c r="BZ39" s="8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2"/>
      <c r="BM40" s="83"/>
      <c r="BN40" s="83"/>
      <c r="BO40" s="83"/>
      <c r="BP40" s="83"/>
      <c r="BQ40" s="83"/>
      <c r="BR40" s="83"/>
      <c r="BS40" s="83"/>
      <c r="BT40" s="83"/>
      <c r="BU40" s="83"/>
      <c r="BV40" s="83"/>
      <c r="BW40" s="83"/>
      <c r="BX40" s="83"/>
      <c r="BY40" s="83"/>
      <c r="BZ40" s="8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2"/>
      <c r="BM41" s="83"/>
      <c r="BN41" s="83"/>
      <c r="BO41" s="83"/>
      <c r="BP41" s="83"/>
      <c r="BQ41" s="83"/>
      <c r="BR41" s="83"/>
      <c r="BS41" s="83"/>
      <c r="BT41" s="83"/>
      <c r="BU41" s="83"/>
      <c r="BV41" s="83"/>
      <c r="BW41" s="83"/>
      <c r="BX41" s="83"/>
      <c r="BY41" s="83"/>
      <c r="BZ41" s="8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2"/>
      <c r="BM42" s="83"/>
      <c r="BN42" s="83"/>
      <c r="BO42" s="83"/>
      <c r="BP42" s="83"/>
      <c r="BQ42" s="83"/>
      <c r="BR42" s="83"/>
      <c r="BS42" s="83"/>
      <c r="BT42" s="83"/>
      <c r="BU42" s="83"/>
      <c r="BV42" s="83"/>
      <c r="BW42" s="83"/>
      <c r="BX42" s="83"/>
      <c r="BY42" s="83"/>
      <c r="BZ42" s="8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2"/>
      <c r="BM43" s="83"/>
      <c r="BN43" s="83"/>
      <c r="BO43" s="83"/>
      <c r="BP43" s="83"/>
      <c r="BQ43" s="83"/>
      <c r="BR43" s="83"/>
      <c r="BS43" s="83"/>
      <c r="BT43" s="83"/>
      <c r="BU43" s="83"/>
      <c r="BV43" s="83"/>
      <c r="BW43" s="83"/>
      <c r="BX43" s="83"/>
      <c r="BY43" s="83"/>
      <c r="BZ43" s="8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5"/>
      <c r="BM44" s="86"/>
      <c r="BN44" s="86"/>
      <c r="BO44" s="86"/>
      <c r="BP44" s="86"/>
      <c r="BQ44" s="86"/>
      <c r="BR44" s="86"/>
      <c r="BS44" s="86"/>
      <c r="BT44" s="86"/>
      <c r="BU44" s="86"/>
      <c r="BV44" s="86"/>
      <c r="BW44" s="86"/>
      <c r="BX44" s="86"/>
      <c r="BY44" s="86"/>
      <c r="BZ44" s="8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117</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44</v>
      </c>
      <c r="N86" s="26" t="s">
        <v>44</v>
      </c>
      <c r="O86" s="26" t="str">
        <f>データ!EO6</f>
        <v>【0.30】</v>
      </c>
    </row>
  </sheetData>
  <sheetProtection algorithmName="SHA-512" hashValue="PehrRYkcM20oE5z+BOs6oT2HHu569GF0F04TfmFUKWxJahh98DH0D1AWBoP5VvbaeWhQHzhVMeeMeULt/sdRPQ==" saltValue="7TfbzAKEbs/Ek+cyWaQ/8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9" t="s">
        <v>54</v>
      </c>
      <c r="I3" s="90"/>
      <c r="J3" s="90"/>
      <c r="K3" s="90"/>
      <c r="L3" s="90"/>
      <c r="M3" s="90"/>
      <c r="N3" s="90"/>
      <c r="O3" s="90"/>
      <c r="P3" s="90"/>
      <c r="Q3" s="90"/>
      <c r="R3" s="90"/>
      <c r="S3" s="90"/>
      <c r="T3" s="90"/>
      <c r="U3" s="90"/>
      <c r="V3" s="90"/>
      <c r="W3" s="90"/>
      <c r="X3" s="91"/>
      <c r="Y3" s="95" t="s">
        <v>55</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56</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5" x14ac:dyDescent="0.15">
      <c r="A4" s="28" t="s">
        <v>57</v>
      </c>
      <c r="B4" s="30"/>
      <c r="C4" s="30"/>
      <c r="D4" s="30"/>
      <c r="E4" s="30"/>
      <c r="F4" s="30"/>
      <c r="G4" s="30"/>
      <c r="H4" s="92"/>
      <c r="I4" s="93"/>
      <c r="J4" s="93"/>
      <c r="K4" s="93"/>
      <c r="L4" s="93"/>
      <c r="M4" s="93"/>
      <c r="N4" s="93"/>
      <c r="O4" s="93"/>
      <c r="P4" s="93"/>
      <c r="Q4" s="93"/>
      <c r="R4" s="93"/>
      <c r="S4" s="93"/>
      <c r="T4" s="93"/>
      <c r="U4" s="93"/>
      <c r="V4" s="93"/>
      <c r="W4" s="93"/>
      <c r="X4" s="94"/>
      <c r="Y4" s="88" t="s">
        <v>58</v>
      </c>
      <c r="Z4" s="88"/>
      <c r="AA4" s="88"/>
      <c r="AB4" s="88"/>
      <c r="AC4" s="88"/>
      <c r="AD4" s="88"/>
      <c r="AE4" s="88"/>
      <c r="AF4" s="88"/>
      <c r="AG4" s="88"/>
      <c r="AH4" s="88"/>
      <c r="AI4" s="88"/>
      <c r="AJ4" s="88" t="s">
        <v>59</v>
      </c>
      <c r="AK4" s="88"/>
      <c r="AL4" s="88"/>
      <c r="AM4" s="88"/>
      <c r="AN4" s="88"/>
      <c r="AO4" s="88"/>
      <c r="AP4" s="88"/>
      <c r="AQ4" s="88"/>
      <c r="AR4" s="88"/>
      <c r="AS4" s="88"/>
      <c r="AT4" s="88"/>
      <c r="AU4" s="88" t="s">
        <v>60</v>
      </c>
      <c r="AV4" s="88"/>
      <c r="AW4" s="88"/>
      <c r="AX4" s="88"/>
      <c r="AY4" s="88"/>
      <c r="AZ4" s="88"/>
      <c r="BA4" s="88"/>
      <c r="BB4" s="88"/>
      <c r="BC4" s="88"/>
      <c r="BD4" s="88"/>
      <c r="BE4" s="88"/>
      <c r="BF4" s="88" t="s">
        <v>61</v>
      </c>
      <c r="BG4" s="88"/>
      <c r="BH4" s="88"/>
      <c r="BI4" s="88"/>
      <c r="BJ4" s="88"/>
      <c r="BK4" s="88"/>
      <c r="BL4" s="88"/>
      <c r="BM4" s="88"/>
      <c r="BN4" s="88"/>
      <c r="BO4" s="88"/>
      <c r="BP4" s="88"/>
      <c r="BQ4" s="88" t="s">
        <v>62</v>
      </c>
      <c r="BR4" s="88"/>
      <c r="BS4" s="88"/>
      <c r="BT4" s="88"/>
      <c r="BU4" s="88"/>
      <c r="BV4" s="88"/>
      <c r="BW4" s="88"/>
      <c r="BX4" s="88"/>
      <c r="BY4" s="88"/>
      <c r="BZ4" s="88"/>
      <c r="CA4" s="88"/>
      <c r="CB4" s="88" t="s">
        <v>63</v>
      </c>
      <c r="CC4" s="88"/>
      <c r="CD4" s="88"/>
      <c r="CE4" s="88"/>
      <c r="CF4" s="88"/>
      <c r="CG4" s="88"/>
      <c r="CH4" s="88"/>
      <c r="CI4" s="88"/>
      <c r="CJ4" s="88"/>
      <c r="CK4" s="88"/>
      <c r="CL4" s="88"/>
      <c r="CM4" s="88" t="s">
        <v>64</v>
      </c>
      <c r="CN4" s="88"/>
      <c r="CO4" s="88"/>
      <c r="CP4" s="88"/>
      <c r="CQ4" s="88"/>
      <c r="CR4" s="88"/>
      <c r="CS4" s="88"/>
      <c r="CT4" s="88"/>
      <c r="CU4" s="88"/>
      <c r="CV4" s="88"/>
      <c r="CW4" s="88"/>
      <c r="CX4" s="88" t="s">
        <v>65</v>
      </c>
      <c r="CY4" s="88"/>
      <c r="CZ4" s="88"/>
      <c r="DA4" s="88"/>
      <c r="DB4" s="88"/>
      <c r="DC4" s="88"/>
      <c r="DD4" s="88"/>
      <c r="DE4" s="88"/>
      <c r="DF4" s="88"/>
      <c r="DG4" s="88"/>
      <c r="DH4" s="88"/>
      <c r="DI4" s="88" t="s">
        <v>66</v>
      </c>
      <c r="DJ4" s="88"/>
      <c r="DK4" s="88"/>
      <c r="DL4" s="88"/>
      <c r="DM4" s="88"/>
      <c r="DN4" s="88"/>
      <c r="DO4" s="88"/>
      <c r="DP4" s="88"/>
      <c r="DQ4" s="88"/>
      <c r="DR4" s="88"/>
      <c r="DS4" s="88"/>
      <c r="DT4" s="88" t="s">
        <v>67</v>
      </c>
      <c r="DU4" s="88"/>
      <c r="DV4" s="88"/>
      <c r="DW4" s="88"/>
      <c r="DX4" s="88"/>
      <c r="DY4" s="88"/>
      <c r="DZ4" s="88"/>
      <c r="EA4" s="88"/>
      <c r="EB4" s="88"/>
      <c r="EC4" s="88"/>
      <c r="ED4" s="88"/>
      <c r="EE4" s="88" t="s">
        <v>68</v>
      </c>
      <c r="EF4" s="88"/>
      <c r="EG4" s="88"/>
      <c r="EH4" s="88"/>
      <c r="EI4" s="88"/>
      <c r="EJ4" s="88"/>
      <c r="EK4" s="88"/>
      <c r="EL4" s="88"/>
      <c r="EM4" s="88"/>
      <c r="EN4" s="88"/>
      <c r="EO4" s="88"/>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465348</v>
      </c>
      <c r="D6" s="33">
        <f t="shared" si="3"/>
        <v>47</v>
      </c>
      <c r="E6" s="33">
        <f t="shared" si="3"/>
        <v>17</v>
      </c>
      <c r="F6" s="33">
        <f t="shared" si="3"/>
        <v>1</v>
      </c>
      <c r="G6" s="33">
        <f t="shared" si="3"/>
        <v>0</v>
      </c>
      <c r="H6" s="33" t="str">
        <f t="shared" si="3"/>
        <v>鹿児島県　知名町</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39.46</v>
      </c>
      <c r="Q6" s="34">
        <f t="shared" si="3"/>
        <v>81</v>
      </c>
      <c r="R6" s="34">
        <f t="shared" si="3"/>
        <v>2750</v>
      </c>
      <c r="S6" s="34">
        <f t="shared" si="3"/>
        <v>5796</v>
      </c>
      <c r="T6" s="34">
        <f t="shared" si="3"/>
        <v>53.3</v>
      </c>
      <c r="U6" s="34">
        <f t="shared" si="3"/>
        <v>108.74</v>
      </c>
      <c r="V6" s="34">
        <f t="shared" si="3"/>
        <v>2248</v>
      </c>
      <c r="W6" s="34">
        <f t="shared" si="3"/>
        <v>1.1599999999999999</v>
      </c>
      <c r="X6" s="34">
        <f t="shared" si="3"/>
        <v>1937.93</v>
      </c>
      <c r="Y6" s="35">
        <f>IF(Y7="",NA(),Y7)</f>
        <v>87.65</v>
      </c>
      <c r="Z6" s="35">
        <f t="shared" ref="Z6:AH6" si="4">IF(Z7="",NA(),Z7)</f>
        <v>94.12</v>
      </c>
      <c r="AA6" s="35">
        <f t="shared" si="4"/>
        <v>105.47</v>
      </c>
      <c r="AB6" s="35">
        <f t="shared" si="4"/>
        <v>100.56</v>
      </c>
      <c r="AC6" s="35">
        <f t="shared" si="4"/>
        <v>97.64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432.83</v>
      </c>
      <c r="BG6" s="35">
        <f t="shared" ref="BG6:BO6" si="7">IF(BG7="",NA(),BG7)</f>
        <v>349.82</v>
      </c>
      <c r="BH6" s="35">
        <f t="shared" si="7"/>
        <v>55.5</v>
      </c>
      <c r="BI6" s="35">
        <f t="shared" si="7"/>
        <v>127.08</v>
      </c>
      <c r="BJ6" s="35">
        <f t="shared" si="7"/>
        <v>208.29</v>
      </c>
      <c r="BK6" s="35">
        <f t="shared" si="7"/>
        <v>1047.6500000000001</v>
      </c>
      <c r="BL6" s="35">
        <f t="shared" si="7"/>
        <v>1124.26</v>
      </c>
      <c r="BM6" s="35">
        <f t="shared" si="7"/>
        <v>1048.23</v>
      </c>
      <c r="BN6" s="35">
        <f t="shared" si="7"/>
        <v>1130.42</v>
      </c>
      <c r="BO6" s="35">
        <f t="shared" si="7"/>
        <v>1245.0999999999999</v>
      </c>
      <c r="BP6" s="34" t="str">
        <f>IF(BP7="","",IF(BP7="-","【-】","【"&amp;SUBSTITUTE(TEXT(BP7,"#,##0.00"),"-","△")&amp;"】"))</f>
        <v>【705.21】</v>
      </c>
      <c r="BQ6" s="35">
        <f>IF(BQ7="",NA(),BQ7)</f>
        <v>100</v>
      </c>
      <c r="BR6" s="35">
        <f t="shared" ref="BR6:BZ6" si="8">IF(BR7="",NA(),BR7)</f>
        <v>100</v>
      </c>
      <c r="BS6" s="35">
        <f t="shared" si="8"/>
        <v>100</v>
      </c>
      <c r="BT6" s="35">
        <f t="shared" si="8"/>
        <v>100</v>
      </c>
      <c r="BU6" s="35">
        <f t="shared" si="8"/>
        <v>100</v>
      </c>
      <c r="BV6" s="35">
        <f t="shared" si="8"/>
        <v>74.040000000000006</v>
      </c>
      <c r="BW6" s="35">
        <f t="shared" si="8"/>
        <v>80.58</v>
      </c>
      <c r="BX6" s="35">
        <f t="shared" si="8"/>
        <v>78.92</v>
      </c>
      <c r="BY6" s="35">
        <f t="shared" si="8"/>
        <v>74.17</v>
      </c>
      <c r="BZ6" s="35">
        <f t="shared" si="8"/>
        <v>79.77</v>
      </c>
      <c r="CA6" s="34" t="str">
        <f>IF(CA7="","",IF(CA7="-","【-】","【"&amp;SUBSTITUTE(TEXT(CA7,"#,##0.00"),"-","△")&amp;"】"))</f>
        <v>【98.96】</v>
      </c>
      <c r="CB6" s="35">
        <f>IF(CB7="",NA(),CB7)</f>
        <v>156.87</v>
      </c>
      <c r="CC6" s="35">
        <f t="shared" ref="CC6:CK6" si="9">IF(CC7="",NA(),CC7)</f>
        <v>154.81</v>
      </c>
      <c r="CD6" s="35">
        <f t="shared" si="9"/>
        <v>152.68</v>
      </c>
      <c r="CE6" s="35">
        <f t="shared" si="9"/>
        <v>157.19999999999999</v>
      </c>
      <c r="CF6" s="35">
        <f t="shared" si="9"/>
        <v>156.78</v>
      </c>
      <c r="CG6" s="35">
        <f t="shared" si="9"/>
        <v>235.61</v>
      </c>
      <c r="CH6" s="35">
        <f t="shared" si="9"/>
        <v>216.21</v>
      </c>
      <c r="CI6" s="35">
        <f t="shared" si="9"/>
        <v>220.31</v>
      </c>
      <c r="CJ6" s="35">
        <f t="shared" si="9"/>
        <v>230.95</v>
      </c>
      <c r="CK6" s="35">
        <f t="shared" si="9"/>
        <v>214.56</v>
      </c>
      <c r="CL6" s="34" t="str">
        <f>IF(CL7="","",IF(CL7="-","【-】","【"&amp;SUBSTITUTE(TEXT(CL7,"#,##0.00"),"-","△")&amp;"】"))</f>
        <v>【134.52】</v>
      </c>
      <c r="CM6" s="35">
        <f>IF(CM7="",NA(),CM7)</f>
        <v>59.75</v>
      </c>
      <c r="CN6" s="35">
        <f t="shared" ref="CN6:CV6" si="10">IF(CN7="",NA(),CN7)</f>
        <v>57.44</v>
      </c>
      <c r="CO6" s="35">
        <f t="shared" si="10"/>
        <v>59.19</v>
      </c>
      <c r="CP6" s="35">
        <f t="shared" si="10"/>
        <v>56.13</v>
      </c>
      <c r="CQ6" s="35">
        <f t="shared" si="10"/>
        <v>55.31</v>
      </c>
      <c r="CR6" s="35">
        <f t="shared" si="10"/>
        <v>49.25</v>
      </c>
      <c r="CS6" s="35">
        <f t="shared" si="10"/>
        <v>50.24</v>
      </c>
      <c r="CT6" s="35">
        <f t="shared" si="10"/>
        <v>49.68</v>
      </c>
      <c r="CU6" s="35">
        <f t="shared" si="10"/>
        <v>49.27</v>
      </c>
      <c r="CV6" s="35">
        <f t="shared" si="10"/>
        <v>49.47</v>
      </c>
      <c r="CW6" s="34" t="str">
        <f>IF(CW7="","",IF(CW7="-","【-】","【"&amp;SUBSTITUTE(TEXT(CW7,"#,##0.00"),"-","△")&amp;"】"))</f>
        <v>【59.57】</v>
      </c>
      <c r="CX6" s="35">
        <f>IF(CX7="",NA(),CX7)</f>
        <v>72.53</v>
      </c>
      <c r="CY6" s="35">
        <f t="shared" ref="CY6:DG6" si="11">IF(CY7="",NA(),CY7)</f>
        <v>72.94</v>
      </c>
      <c r="CZ6" s="35">
        <f t="shared" si="11"/>
        <v>74.55</v>
      </c>
      <c r="DA6" s="35">
        <f t="shared" si="11"/>
        <v>76.3</v>
      </c>
      <c r="DB6" s="35">
        <f t="shared" si="11"/>
        <v>77.45</v>
      </c>
      <c r="DC6" s="35">
        <f t="shared" si="11"/>
        <v>84.12</v>
      </c>
      <c r="DD6" s="35">
        <f t="shared" si="11"/>
        <v>84.17</v>
      </c>
      <c r="DE6" s="35">
        <f t="shared" si="11"/>
        <v>83.35</v>
      </c>
      <c r="DF6" s="35">
        <f t="shared" si="11"/>
        <v>83.16</v>
      </c>
      <c r="DG6" s="35">
        <f t="shared" si="11"/>
        <v>82.06</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0.13</v>
      </c>
      <c r="EL6" s="35">
        <f t="shared" si="14"/>
        <v>0.12</v>
      </c>
      <c r="EM6" s="35">
        <f t="shared" si="14"/>
        <v>0.1</v>
      </c>
      <c r="EN6" s="35">
        <f t="shared" si="14"/>
        <v>0.32</v>
      </c>
      <c r="EO6" s="34" t="str">
        <f>IF(EO7="","",IF(EO7="-","【-】","【"&amp;SUBSTITUTE(TEXT(EO7,"#,##0.00"),"-","△")&amp;"】"))</f>
        <v>【0.30】</v>
      </c>
    </row>
    <row r="7" spans="1:145" s="36" customFormat="1" x14ac:dyDescent="0.15">
      <c r="A7" s="28"/>
      <c r="B7" s="37">
        <v>2020</v>
      </c>
      <c r="C7" s="37">
        <v>465348</v>
      </c>
      <c r="D7" s="37">
        <v>47</v>
      </c>
      <c r="E7" s="37">
        <v>17</v>
      </c>
      <c r="F7" s="37">
        <v>1</v>
      </c>
      <c r="G7" s="37">
        <v>0</v>
      </c>
      <c r="H7" s="37" t="s">
        <v>98</v>
      </c>
      <c r="I7" s="37" t="s">
        <v>99</v>
      </c>
      <c r="J7" s="37" t="s">
        <v>100</v>
      </c>
      <c r="K7" s="37" t="s">
        <v>101</v>
      </c>
      <c r="L7" s="37" t="s">
        <v>102</v>
      </c>
      <c r="M7" s="37" t="s">
        <v>103</v>
      </c>
      <c r="N7" s="38" t="s">
        <v>104</v>
      </c>
      <c r="O7" s="38" t="s">
        <v>105</v>
      </c>
      <c r="P7" s="38">
        <v>39.46</v>
      </c>
      <c r="Q7" s="38">
        <v>81</v>
      </c>
      <c r="R7" s="38">
        <v>2750</v>
      </c>
      <c r="S7" s="38">
        <v>5796</v>
      </c>
      <c r="T7" s="38">
        <v>53.3</v>
      </c>
      <c r="U7" s="38">
        <v>108.74</v>
      </c>
      <c r="V7" s="38">
        <v>2248</v>
      </c>
      <c r="W7" s="38">
        <v>1.1599999999999999</v>
      </c>
      <c r="X7" s="38">
        <v>1937.93</v>
      </c>
      <c r="Y7" s="38">
        <v>87.65</v>
      </c>
      <c r="Z7" s="38">
        <v>94.12</v>
      </c>
      <c r="AA7" s="38">
        <v>105.47</v>
      </c>
      <c r="AB7" s="38">
        <v>100.56</v>
      </c>
      <c r="AC7" s="38">
        <v>97.64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432.83</v>
      </c>
      <c r="BG7" s="38">
        <v>349.82</v>
      </c>
      <c r="BH7" s="38">
        <v>55.5</v>
      </c>
      <c r="BI7" s="38">
        <v>127.08</v>
      </c>
      <c r="BJ7" s="38">
        <v>208.29</v>
      </c>
      <c r="BK7" s="38">
        <v>1047.6500000000001</v>
      </c>
      <c r="BL7" s="38">
        <v>1124.26</v>
      </c>
      <c r="BM7" s="38">
        <v>1048.23</v>
      </c>
      <c r="BN7" s="38">
        <v>1130.42</v>
      </c>
      <c r="BO7" s="38">
        <v>1245.0999999999999</v>
      </c>
      <c r="BP7" s="38">
        <v>705.21</v>
      </c>
      <c r="BQ7" s="38">
        <v>100</v>
      </c>
      <c r="BR7" s="38">
        <v>100</v>
      </c>
      <c r="BS7" s="38">
        <v>100</v>
      </c>
      <c r="BT7" s="38">
        <v>100</v>
      </c>
      <c r="BU7" s="38">
        <v>100</v>
      </c>
      <c r="BV7" s="38">
        <v>74.040000000000006</v>
      </c>
      <c r="BW7" s="38">
        <v>80.58</v>
      </c>
      <c r="BX7" s="38">
        <v>78.92</v>
      </c>
      <c r="BY7" s="38">
        <v>74.17</v>
      </c>
      <c r="BZ7" s="38">
        <v>79.77</v>
      </c>
      <c r="CA7" s="38">
        <v>98.96</v>
      </c>
      <c r="CB7" s="38">
        <v>156.87</v>
      </c>
      <c r="CC7" s="38">
        <v>154.81</v>
      </c>
      <c r="CD7" s="38">
        <v>152.68</v>
      </c>
      <c r="CE7" s="38">
        <v>157.19999999999999</v>
      </c>
      <c r="CF7" s="38">
        <v>156.78</v>
      </c>
      <c r="CG7" s="38">
        <v>235.61</v>
      </c>
      <c r="CH7" s="38">
        <v>216.21</v>
      </c>
      <c r="CI7" s="38">
        <v>220.31</v>
      </c>
      <c r="CJ7" s="38">
        <v>230.95</v>
      </c>
      <c r="CK7" s="38">
        <v>214.56</v>
      </c>
      <c r="CL7" s="38">
        <v>134.52000000000001</v>
      </c>
      <c r="CM7" s="38">
        <v>59.75</v>
      </c>
      <c r="CN7" s="38">
        <v>57.44</v>
      </c>
      <c r="CO7" s="38">
        <v>59.19</v>
      </c>
      <c r="CP7" s="38">
        <v>56.13</v>
      </c>
      <c r="CQ7" s="38">
        <v>55.31</v>
      </c>
      <c r="CR7" s="38">
        <v>49.25</v>
      </c>
      <c r="CS7" s="38">
        <v>50.24</v>
      </c>
      <c r="CT7" s="38">
        <v>49.68</v>
      </c>
      <c r="CU7" s="38">
        <v>49.27</v>
      </c>
      <c r="CV7" s="38">
        <v>49.47</v>
      </c>
      <c r="CW7" s="38">
        <v>59.57</v>
      </c>
      <c r="CX7" s="38">
        <v>72.53</v>
      </c>
      <c r="CY7" s="38">
        <v>72.94</v>
      </c>
      <c r="CZ7" s="38">
        <v>74.55</v>
      </c>
      <c r="DA7" s="38">
        <v>76.3</v>
      </c>
      <c r="DB7" s="38">
        <v>77.45</v>
      </c>
      <c r="DC7" s="38">
        <v>84.12</v>
      </c>
      <c r="DD7" s="38">
        <v>84.17</v>
      </c>
      <c r="DE7" s="38">
        <v>83.35</v>
      </c>
      <c r="DF7" s="38">
        <v>83.16</v>
      </c>
      <c r="DG7" s="38">
        <v>82.06</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0.13</v>
      </c>
      <c r="EL7" s="38">
        <v>0.12</v>
      </c>
      <c r="EM7" s="38">
        <v>0.1</v>
      </c>
      <c r="EN7" s="38">
        <v>0.32</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2022-02-07T01:57:26Z</cp:lastPrinted>
  <dcterms:created xsi:type="dcterms:W3CDTF">2021-12-03T07:47:25Z</dcterms:created>
  <dcterms:modified xsi:type="dcterms:W3CDTF">2022-02-07T01:57:27Z</dcterms:modified>
  <cp:category/>
</cp:coreProperties>
</file>