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0_伊仙町【済】\"/>
    </mc:Choice>
  </mc:AlternateContent>
  <workbookProtection workbookAlgorithmName="SHA-512" workbookHashValue="dTstijqJV7I3nBAxZYCq+mpKYcz0oXG/maLj16dm1pVw1grvsXwRI5uhOy7WlzAiT1GO7g9VKzky1Yv6Dw5vtA==" workbookSaltValue="NHFsXidTF47uiV3Fdm0kOw==" workbookSpinCount="100000" lockStructure="1"/>
  <bookViews>
    <workbookView xWindow="0" yWindow="0" windowWidth="15360" windowHeight="7635"/>
  </bookViews>
  <sheets>
    <sheet name="法適用_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B8" i="4"/>
  <c r="AT8" i="4"/>
  <c r="AL8" i="4"/>
  <c r="W8" i="4"/>
  <c r="P8" i="4"/>
  <c r="I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<sst xmlns="http://schemas.openxmlformats.org/spreadsheetml/2006/main" count="228" uniqueCount="113">
  <si>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</si>
  <si>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</si>
  <si>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</si>
  <si>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</si>
  <si>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</si>
  <si>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</si>
  <si>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</si>
  <si>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</si>
  <si>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</si>
  <si>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</si>
  <si>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</si>
  <si>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</si>
  <si>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</si>
  <si>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</si>
  <si>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</si>
  <si>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</si>
  <si>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</si>
  <si>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</si>
  <si>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</si>
  <si>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</si>
  <si>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</si>
  <si>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</si>
  <si>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</si>
  <si>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</si>
  <si>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</si>
  <si>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</si>
  <si>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</si>
  <si>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</si>
  <si>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</si>
  <si>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</si>
  <si>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</si>
  <si>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</si>
  <si>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</si>
  <si>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</si>
  <si>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</si>
  <si>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</si>
  <si>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</si>
  <si>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</si>
  <si>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</si>
  <si>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</si>
  <si>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</si>
  <si>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</si>
  <si>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</si>
  <si>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</si>
  <si>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</si>
  <si>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</si>
  <si>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</si>
  <si>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</si>
  <si>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</si>
  <si>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</si>
  <si>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</si>
  <si>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</si>
  <si>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</si>
  <si>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</si>
  <si>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</si>
  <si>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</si>
  <si>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</si>
  <si>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</si>
  <si>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</si>
  <si>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</si>
  <si>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</si>
  <si>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</si>
  <si>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</si>
  <si>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</si>
  <si>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</si>
  <si>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</si>
  <si>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</si>
  <si>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</si>
  <si>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</si>
  <si>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</si>
  <si>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</si>
  <si>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</si>
  <si>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</si>
  <si>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</si>
  <si>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</si>
  <si>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</si>
  <si>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</si>
  <si>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</si>
  <si>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</si>
  <si>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</si>
  <si>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</si>
  <si>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</si>
  <si>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</si>
  <si>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</si>
  <si>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</si>
  <si>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</si>
  <si>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</si>
  <si>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</si>
  <si>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</si>
  <si>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</si>
  <si>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</si>
  <si>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</si>
  <si>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</si>
  <si>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伊仙町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</si>
  <si>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</si>
  <si>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</si>
  <si>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</si>
  <si>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</si>
  <si>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</si>
  <si>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</si>
  <si>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</si>
  <si>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</si>
  <si>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</si>
  <si>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</si>
  <si>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</si>
  <si>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</si>
  <si>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</si>
  <si>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</si>
  <si>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</si>
  <si>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</si>
  <si>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簡水事業の統廃合により償却率が大幅減となるが元々の上水事業区域については償却が進んでいるため、経営の健全性を維持しつつ老朽化の進捗を抑制するために収支比率や企業債残高なども考慮した更新投資計画を立案する必要がある。
②今後、法定耐用年数を超えた管路の発生が見込まれるため、有形固定資産減価償却率と同様の対応が必要である。
③管路経年比率からわかるように今後の経年管の発生による多額の施設整備等が見込まれるが、将来への償還金の負担等も踏まえて計画的に投資を進めていく必要がある。</t>
    <rPh sb="1" eb="2">
      <t>カン</t>
    </rPh>
    <rPh sb="2" eb="3">
      <t>スイ</t>
    </rPh>
    <rPh sb="3" eb="5">
      <t>ジギョウ</t>
    </rPh>
    <rPh sb="6" eb="9">
      <t>トウハイゴウ</t>
    </rPh>
    <rPh sb="12" eb="15">
      <t>ショウキャクリツ</t>
    </rPh>
    <rPh sb="16" eb="18">
      <t>オオハバ</t>
    </rPh>
    <rPh sb="18" eb="19">
      <t>ゲン</t>
    </rPh>
    <rPh sb="23" eb="25">
      <t>モトモト</t>
    </rPh>
    <rPh sb="26" eb="28">
      <t>ジョウスイ</t>
    </rPh>
    <rPh sb="28" eb="30">
      <t>ジギョウ</t>
    </rPh>
    <rPh sb="30" eb="32">
      <t>クイキ</t>
    </rPh>
    <rPh sb="37" eb="39">
      <t>ショウキャク</t>
    </rPh>
    <rPh sb="40" eb="41">
      <t>スス</t>
    </rPh>
    <phoneticPr fontId="4"/>
  </si>
  <si>
    <t>簡易水道事業との統廃合により借入残高や営業費用の増加となりましたが今後の償還や施設更新、料金値上げなど様々な課題があるため、経営戦略に基づいた計画を行い、長期の計画的な料金見直しや経費削減等を行うと同時に、受託工事収益や手数料等、給水収益以外の収益確保等の対策に取り組み、繰出金等に依存しない独立採算に近づけるよう経営の健全化を図る必要がある。</t>
    <rPh sb="0" eb="2">
      <t>カンイ</t>
    </rPh>
    <rPh sb="2" eb="4">
      <t>スイドウ</t>
    </rPh>
    <rPh sb="4" eb="6">
      <t>ジギョウ</t>
    </rPh>
    <rPh sb="8" eb="11">
      <t>トウハイゴウ</t>
    </rPh>
    <rPh sb="14" eb="16">
      <t>カリイレ</t>
    </rPh>
    <rPh sb="16" eb="18">
      <t>ザンダカ</t>
    </rPh>
    <rPh sb="19" eb="21">
      <t>エイギョウ</t>
    </rPh>
    <rPh sb="21" eb="23">
      <t>ヒヨウ</t>
    </rPh>
    <rPh sb="24" eb="26">
      <t>ゾウカ</t>
    </rPh>
    <rPh sb="33" eb="35">
      <t>コンゴ</t>
    </rPh>
    <rPh sb="36" eb="38">
      <t>ショウカン</t>
    </rPh>
    <rPh sb="39" eb="41">
      <t>シセツ</t>
    </rPh>
    <rPh sb="41" eb="43">
      <t>コウシン</t>
    </rPh>
    <rPh sb="44" eb="46">
      <t>リョウキン</t>
    </rPh>
    <rPh sb="46" eb="48">
      <t>ネア</t>
    </rPh>
    <rPh sb="51" eb="53">
      <t>サマザマ</t>
    </rPh>
    <rPh sb="54" eb="56">
      <t>カダイ</t>
    </rPh>
    <rPh sb="62" eb="64">
      <t>ケイエイ</t>
    </rPh>
    <rPh sb="64" eb="66">
      <t>センリャク</t>
    </rPh>
    <rPh sb="67" eb="68">
      <t>モト</t>
    </rPh>
    <rPh sb="71" eb="73">
      <t>ケイカク</t>
    </rPh>
    <rPh sb="74" eb="75">
      <t>オコナ</t>
    </rPh>
    <phoneticPr fontId="4"/>
  </si>
  <si>
    <t>①経常収支比率について、令和2年度に簡水事業と統廃合を行い初年度ということもあり、多大な費用がかかり前年度より落ち込んだと思われる。現在総収益の多くは繰入れ金にて賄われている、今後繰入れ金の減額が予想されるため、料金値上げによる給水収益の確保、費用の削減など経営改善を行いたい。
②累積欠損比率について、現在欠損金は発生していないことから概ね良好とは思われるが今後人口減少などによる収益の低下が見込まれるため中長期的経営戦略を実行し欠損金が発生しない経営を行う。
③流動比率について、令和2年度に簡水事業と統廃合を行い企業債を引き継いだため大幅な減少となった。未払未収金の増減により変動はあるが現金預金の流動資産が確保されており、支払能力がある状態と思われる。今後は事業統合による企業債等の負債増加に備えて、計画的な料金改定等を実施し、手元流動性を維持する資産管理が必要となる。
④統廃合により企業債を引き継いだため、前年度より大きく悪化している、今後も投資を行う予定をしているが規模は適切か判断し、計画的な料金見直しを行い本指標の悪化を抑制する必要がある。
⑤料金回収率について、費用の多くが繰入金で賄われていることがわかるため、適切な料金値上げを実施し給水収益を確保することが必要となる。
⑥給水原価について、有収水量はあがってきてはいるが配管の劣化により費用が掛かっているため、更新を行い費用削減が必要となる。
⑦施設利用率について、遊休施設が少ないことがわかるため概ね良好と思われるが遊休施設について今後廃止等の検討が必要となる。
⑧有収率について、対応年数に近い配管の更新を行い、漏水による有収率の低下を改善が必要となる。</t>
    <rPh sb="1" eb="3">
      <t>ケイジョウ</t>
    </rPh>
    <rPh sb="3" eb="5">
      <t>シュウシ</t>
    </rPh>
    <rPh sb="5" eb="7">
      <t>ヒリツ</t>
    </rPh>
    <rPh sb="12" eb="13">
      <t>レイ</t>
    </rPh>
    <rPh sb="13" eb="14">
      <t>ワ</t>
    </rPh>
    <rPh sb="15" eb="17">
      <t>ネンド</t>
    </rPh>
    <rPh sb="18" eb="19">
      <t>カン</t>
    </rPh>
    <rPh sb="19" eb="20">
      <t>スイ</t>
    </rPh>
    <rPh sb="20" eb="22">
      <t>ジギョウ</t>
    </rPh>
    <rPh sb="23" eb="26">
      <t>トウハイゴウ</t>
    </rPh>
    <rPh sb="27" eb="28">
      <t>オコナ</t>
    </rPh>
    <rPh sb="29" eb="32">
      <t>ショネンド</t>
    </rPh>
    <rPh sb="41" eb="43">
      <t>タダイ</t>
    </rPh>
    <rPh sb="44" eb="46">
      <t>ヒヨウ</t>
    </rPh>
    <rPh sb="50" eb="53">
      <t>ゼンネンド</t>
    </rPh>
    <rPh sb="55" eb="56">
      <t>オ</t>
    </rPh>
    <rPh sb="57" eb="58">
      <t>コ</t>
    </rPh>
    <rPh sb="61" eb="62">
      <t>オモ</t>
    </rPh>
    <rPh sb="66" eb="68">
      <t>ゲンザイ</t>
    </rPh>
    <rPh sb="68" eb="71">
      <t>ソウシュウエキ</t>
    </rPh>
    <rPh sb="72" eb="73">
      <t>オオ</t>
    </rPh>
    <rPh sb="75" eb="77">
      <t>クリイ</t>
    </rPh>
    <rPh sb="78" eb="79">
      <t>キン</t>
    </rPh>
    <rPh sb="81" eb="82">
      <t>マカナ</t>
    </rPh>
    <rPh sb="88" eb="90">
      <t>コンゴ</t>
    </rPh>
    <rPh sb="90" eb="92">
      <t>クリイ</t>
    </rPh>
    <rPh sb="93" eb="94">
      <t>キン</t>
    </rPh>
    <rPh sb="95" eb="97">
      <t>ゲンガク</t>
    </rPh>
    <rPh sb="98" eb="100">
      <t>ヨソウ</t>
    </rPh>
    <rPh sb="106" eb="108">
      <t>リョウキン</t>
    </rPh>
    <rPh sb="108" eb="110">
      <t>ネア</t>
    </rPh>
    <rPh sb="114" eb="116">
      <t>キュウスイ</t>
    </rPh>
    <rPh sb="116" eb="118">
      <t>シュウエキ</t>
    </rPh>
    <rPh sb="119" eb="121">
      <t>カクホ</t>
    </rPh>
    <rPh sb="122" eb="124">
      <t>ヒヨウ</t>
    </rPh>
    <rPh sb="125" eb="127">
      <t>サクゲン</t>
    </rPh>
    <rPh sb="129" eb="131">
      <t>ケイエイ</t>
    </rPh>
    <rPh sb="131" eb="133">
      <t>カイゼン</t>
    </rPh>
    <rPh sb="134" eb="135">
      <t>オコナ</t>
    </rPh>
    <rPh sb="141" eb="143">
      <t>ルイセキ</t>
    </rPh>
    <rPh sb="143" eb="145">
      <t>ケッソン</t>
    </rPh>
    <rPh sb="145" eb="147">
      <t>ヒリツ</t>
    </rPh>
    <rPh sb="152" eb="154">
      <t>ゲンザイ</t>
    </rPh>
    <rPh sb="154" eb="157">
      <t>ケッソンキン</t>
    </rPh>
    <rPh sb="158" eb="160">
      <t>ハッセイ</t>
    </rPh>
    <rPh sb="169" eb="170">
      <t>オオム</t>
    </rPh>
    <rPh sb="171" eb="173">
      <t>リョウコウ</t>
    </rPh>
    <rPh sb="175" eb="176">
      <t>オモ</t>
    </rPh>
    <rPh sb="180" eb="182">
      <t>コンゴ</t>
    </rPh>
    <rPh sb="182" eb="184">
      <t>ジンコウ</t>
    </rPh>
    <rPh sb="184" eb="186">
      <t>ゲンショウ</t>
    </rPh>
    <rPh sb="191" eb="193">
      <t>シュウエキ</t>
    </rPh>
    <rPh sb="194" eb="196">
      <t>テイカ</t>
    </rPh>
    <rPh sb="197" eb="199">
      <t>ミコ</t>
    </rPh>
    <rPh sb="204" eb="207">
      <t>チュウチョウキ</t>
    </rPh>
    <rPh sb="207" eb="208">
      <t>テキ</t>
    </rPh>
    <rPh sb="208" eb="210">
      <t>ケイエイ</t>
    </rPh>
    <rPh sb="210" eb="212">
      <t>センリャク</t>
    </rPh>
    <rPh sb="213" eb="215">
      <t>ジッコウ</t>
    </rPh>
    <rPh sb="216" eb="219">
      <t>ケッソンキン</t>
    </rPh>
    <rPh sb="220" eb="222">
      <t>ハッセイ</t>
    </rPh>
    <rPh sb="225" eb="227">
      <t>ケイエイ</t>
    </rPh>
    <rPh sb="228" eb="229">
      <t>オコナ</t>
    </rPh>
    <rPh sb="233" eb="235">
      <t>リュウドウ</t>
    </rPh>
    <rPh sb="235" eb="237">
      <t>ヒリツ</t>
    </rPh>
    <rPh sb="242" eb="243">
      <t>レイ</t>
    </rPh>
    <rPh sb="243" eb="244">
      <t>ワ</t>
    </rPh>
    <rPh sb="245" eb="247">
      <t>ネンド</t>
    </rPh>
    <rPh sb="248" eb="249">
      <t>カン</t>
    </rPh>
    <rPh sb="249" eb="250">
      <t>スイ</t>
    </rPh>
    <rPh sb="250" eb="252">
      <t>ジギョウ</t>
    </rPh>
    <rPh sb="253" eb="256">
      <t>トウハイゴウ</t>
    </rPh>
    <rPh sb="257" eb="258">
      <t>オコナ</t>
    </rPh>
    <rPh sb="259" eb="261">
      <t>キギョウ</t>
    </rPh>
    <rPh sb="261" eb="262">
      <t>サイ</t>
    </rPh>
    <rPh sb="263" eb="264">
      <t>ヒ</t>
    </rPh>
    <rPh sb="265" eb="266">
      <t>ツ</t>
    </rPh>
    <rPh sb="270" eb="272">
      <t>オオハバ</t>
    </rPh>
    <rPh sb="273" eb="275">
      <t>ゲンショウ</t>
    </rPh>
    <rPh sb="280" eb="281">
      <t>ミ</t>
    </rPh>
    <rPh sb="281" eb="282">
      <t>バライ</t>
    </rPh>
    <rPh sb="282" eb="284">
      <t>ミシュウ</t>
    </rPh>
    <rPh sb="284" eb="285">
      <t>キン</t>
    </rPh>
    <rPh sb="286" eb="288">
      <t>ゾウゲン</t>
    </rPh>
    <rPh sb="291" eb="293">
      <t>ヘンドウ</t>
    </rPh>
    <rPh sb="297" eb="299">
      <t>ゲンキン</t>
    </rPh>
    <rPh sb="299" eb="301">
      <t>ヨキン</t>
    </rPh>
    <rPh sb="302" eb="304">
      <t>リュウドウ</t>
    </rPh>
    <rPh sb="304" eb="306">
      <t>シサン</t>
    </rPh>
    <rPh sb="307" eb="309">
      <t>カクホ</t>
    </rPh>
    <rPh sb="315" eb="317">
      <t>シハライ</t>
    </rPh>
    <rPh sb="317" eb="319">
      <t>ノウリョク</t>
    </rPh>
    <rPh sb="322" eb="324">
      <t>ジョウタイ</t>
    </rPh>
    <rPh sb="325" eb="326">
      <t>オモ</t>
    </rPh>
    <rPh sb="368" eb="370">
      <t>テモト</t>
    </rPh>
    <rPh sb="391" eb="394">
      <t>トウハイゴウ</t>
    </rPh>
    <rPh sb="397" eb="399">
      <t>キギョウ</t>
    </rPh>
    <rPh sb="399" eb="400">
      <t>サイ</t>
    </rPh>
    <rPh sb="401" eb="402">
      <t>ヒ</t>
    </rPh>
    <rPh sb="403" eb="404">
      <t>ツ</t>
    </rPh>
    <rPh sb="409" eb="412">
      <t>ゼンネンド</t>
    </rPh>
    <rPh sb="414" eb="415">
      <t>オオ</t>
    </rPh>
    <rPh sb="417" eb="419">
      <t>アッカ</t>
    </rPh>
    <rPh sb="424" eb="426">
      <t>コンゴ</t>
    </rPh>
    <rPh sb="427" eb="429">
      <t>トウシ</t>
    </rPh>
    <rPh sb="430" eb="431">
      <t>オコナ</t>
    </rPh>
    <rPh sb="432" eb="434">
      <t>ヨテイ</t>
    </rPh>
    <rPh sb="440" eb="442">
      <t>キボ</t>
    </rPh>
    <rPh sb="443" eb="445">
      <t>テキセツ</t>
    </rPh>
    <rPh sb="446" eb="448">
      <t>ハンダン</t>
    </rPh>
    <rPh sb="481" eb="483">
      <t>リョウキン</t>
    </rPh>
    <rPh sb="483" eb="485">
      <t>カイシュウ</t>
    </rPh>
    <rPh sb="485" eb="486">
      <t>リツ</t>
    </rPh>
    <rPh sb="491" eb="493">
      <t>ヒヨウ</t>
    </rPh>
    <rPh sb="494" eb="495">
      <t>オオ</t>
    </rPh>
    <rPh sb="497" eb="499">
      <t>クリイレ</t>
    </rPh>
    <rPh sb="499" eb="500">
      <t>キン</t>
    </rPh>
    <rPh sb="501" eb="502">
      <t>マカナ</t>
    </rPh>
    <rPh sb="516" eb="518">
      <t>テキセツ</t>
    </rPh>
    <rPh sb="519" eb="521">
      <t>リョウキン</t>
    </rPh>
    <rPh sb="521" eb="523">
      <t>ネア</t>
    </rPh>
    <rPh sb="525" eb="527">
      <t>ジッシ</t>
    </rPh>
    <rPh sb="528" eb="530">
      <t>キュウスイ</t>
    </rPh>
    <rPh sb="530" eb="532">
      <t>シュウエキ</t>
    </rPh>
    <rPh sb="533" eb="535">
      <t>カクホ</t>
    </rPh>
    <rPh sb="540" eb="542">
      <t>ヒツヨウ</t>
    </rPh>
    <rPh sb="548" eb="550">
      <t>キュウスイ</t>
    </rPh>
    <rPh sb="550" eb="552">
      <t>ゲンカ</t>
    </rPh>
    <rPh sb="557" eb="558">
      <t>ユウ</t>
    </rPh>
    <rPh sb="558" eb="559">
      <t>シュウ</t>
    </rPh>
    <rPh sb="559" eb="561">
      <t>スイリョウ</t>
    </rPh>
    <rPh sb="572" eb="574">
      <t>ハイカン</t>
    </rPh>
    <rPh sb="575" eb="577">
      <t>レッカ</t>
    </rPh>
    <rPh sb="580" eb="582">
      <t>ヒヨウ</t>
    </rPh>
    <rPh sb="583" eb="584">
      <t>カ</t>
    </rPh>
    <rPh sb="592" eb="594">
      <t>コウシン</t>
    </rPh>
    <rPh sb="595" eb="596">
      <t>オコナ</t>
    </rPh>
    <rPh sb="597" eb="599">
      <t>ヒヨウ</t>
    </rPh>
    <rPh sb="599" eb="601">
      <t>サクゲン</t>
    </rPh>
    <rPh sb="602" eb="604">
      <t>ヒツヨウ</t>
    </rPh>
    <rPh sb="610" eb="612">
      <t>シセツ</t>
    </rPh>
    <rPh sb="612" eb="615">
      <t>リヨウリツ</t>
    </rPh>
    <rPh sb="620" eb="622">
      <t>ユウキュウ</t>
    </rPh>
    <rPh sb="622" eb="624">
      <t>シセツ</t>
    </rPh>
    <rPh sb="625" eb="626">
      <t>スク</t>
    </rPh>
    <rPh sb="636" eb="637">
      <t>オオム</t>
    </rPh>
    <rPh sb="638" eb="640">
      <t>リョウコウ</t>
    </rPh>
    <rPh sb="641" eb="642">
      <t>オモ</t>
    </rPh>
    <rPh sb="646" eb="648">
      <t>ユウキュウ</t>
    </rPh>
    <rPh sb="648" eb="650">
      <t>シセツ</t>
    </rPh>
    <rPh sb="654" eb="656">
      <t>コンゴ</t>
    </rPh>
    <rPh sb="656" eb="658">
      <t>ハイシ</t>
    </rPh>
    <rPh sb="658" eb="659">
      <t>トウ</t>
    </rPh>
    <rPh sb="660" eb="662">
      <t>ケントウ</t>
    </rPh>
    <rPh sb="663" eb="665">
      <t>ヒツヨウ</t>
    </rPh>
    <rPh sb="671" eb="672">
      <t>ユウ</t>
    </rPh>
    <rPh sb="672" eb="673">
      <t>シュウ</t>
    </rPh>
    <rPh sb="673" eb="674">
      <t>リツ</t>
    </rPh>
    <rPh sb="679" eb="681">
      <t>タイオウ</t>
    </rPh>
    <rPh sb="681" eb="683">
      <t>ネンスウ</t>
    </rPh>
    <rPh sb="684" eb="685">
      <t>チカ</t>
    </rPh>
    <rPh sb="686" eb="688">
      <t>ハイカン</t>
    </rPh>
    <rPh sb="689" eb="691">
      <t>コウシン</t>
    </rPh>
    <rPh sb="692" eb="693">
      <t>オコナ</t>
    </rPh>
    <rPh sb="695" eb="697">
      <t>ロウスイ</t>
    </rPh>
    <rPh sb="700" eb="701">
      <t>ユウ</t>
    </rPh>
    <rPh sb="701" eb="702">
      <t>シュウ</t>
    </rPh>
    <rPh sb="702" eb="703">
      <t>リツ</t>
    </rPh>
    <rPh sb="704" eb="706">
      <t>テイカ</t>
    </rPh>
    <rPh sb="707" eb="709">
      <t>カイゼン</t>
    </rPh>
    <rPh sb="710" eb="7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</si>
</sst>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4.05</c:v>
                </c:pt>
                <c:pt idx="1">
                  <c:v>2.34</c:v>
                </c:pt>
                <c:pt idx="2">
                  <c:v>3.75</c:v>
                </c:pt>
                <c:pt idx="3">
                  <c:v>3.75</c:v>
                </c:pt>
                <c:pt idx="4">
                  <c:v>1.87</c:v>
                </c:pt>
              </c:numCache>
            </c:numRef>
          </c:val>
          <c:extLst>
            <c:ext xmlns:c16="http://schemas.microsoft.com/office/drawing/2014/chart" uri="{C3380CC4-5D6E-409C-BE32-E72D297353CC}">
              <c16:uniqueId val="{00000000-AB7D-43F1-9A5A-58A7DFE66ACD}"/>
            </c:ext>
          </c:extLst>
        </c:ser>
        <c:dLbls>
          <c:showLegendKey val="0"/>
          <c:showVal val="0"/>
          <c:showCatName val="0"/>
          <c:showSerName val="0"/>
          <c:showPercent val="0"/>
          <c:showBubbleSize val="0"/>
        </c:dLbls>
        <c:gapWidth val="150"/>
        <c:axId val="161663584"/>
        <c:axId val="16166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0.41</c:v>
                </c:pt>
                <c:pt idx="1">
                  <c:v>0.4</c:v>
                </c:pt>
                <c:pt idx="2">
                  <c:v>0.32</c:v>
                </c:pt>
                <c:pt idx="3">
                  <c:v>0.81</c:v>
                </c:pt>
                <c:pt idx="4">
                  <c:v>0.4</c:v>
                </c:pt>
              </c:numCache>
            </c:numRef>
          </c:val>
          <c:smooth val="0"/>
          <c:extLst>
            <c:ext xmlns:c16="http://schemas.microsoft.com/office/drawing/2014/chart" uri="{C3380CC4-5D6E-409C-BE32-E72D297353CC}">
              <c16:uniqueId val="{00000001-AB7D-43F1-9A5A-58A7DFE66ACD}"/>
            </c:ext>
          </c:extLst>
        </c:ser>
        <c:dLbls>
          <c:showLegendKey val="0"/>
          <c:showVal val="0"/>
          <c:showCatName val="0"/>
          <c:showSerName val="0"/>
          <c:showPercent val="0"/>
          <c:showBubbleSize val="0"/>
        </c:dLbls>
        <c:marker val="1"/>
        <c:smooth val="0"/>
        <c:axId val="161663584"/>
        <c:axId val="161663968"/>
      </c:lineChart>
      <c:dateAx>
        <c:axId val="161663584"/>
        <c:scaling>
          <c:orientation val="minMax"/>
        </c:scaling>
        <c:delete val="1"/>
        <c:axPos val="b"/>
        <c:numFmt formatCode="&quot;H&quot;yy" sourceLinked="1"/>
        <c:majorTickMark val="none"/>
        <c:minorTickMark val="none"/>
        <c:tickLblPos val="none"/>
        <c:crossAx val="161663968"/>
        <c:crosses val="autoZero"/>
        <c:auto val="1"/>
        <c:lblOffset val="100"/>
        <c:baseTimeUnit val="years"/>
      </c:dateAx>
      <c:valAx>
        <c:axId val="1616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6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87.87</c:v>
                </c:pt>
                <c:pt idx="1">
                  <c:v>83.49</c:v>
                </c:pt>
                <c:pt idx="2">
                  <c:v>82.32</c:v>
                </c:pt>
                <c:pt idx="3">
                  <c:v>82.44</c:v>
                </c:pt>
                <c:pt idx="4">
                  <c:v>84.68</c:v>
                </c:pt>
              </c:numCache>
            </c:numRef>
          </c:val>
          <c:extLst>
            <c:ext xmlns:c16="http://schemas.microsoft.com/office/drawing/2014/chart" uri="{C3380CC4-5D6E-409C-BE32-E72D297353CC}">
              <c16:uniqueId val="{00000000-BEDB-4272-9407-124E8B4BC8AB}"/>
            </c:ext>
          </c:extLst>
        </c:ser>
        <c:dLbls>
          <c:showLegendKey val="0"/>
          <c:showVal val="0"/>
          <c:showCatName val="0"/>
          <c:showSerName val="0"/>
          <c:showPercent val="0"/>
          <c:showBubbleSize val="0"/>
        </c:dLbls>
        <c:gapWidth val="150"/>
        <c:axId val="237199504"/>
        <c:axId val="23719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41.09</c:v>
                </c:pt>
                <c:pt idx="1">
                  <c:v>38.979999999999997</c:v>
                </c:pt>
                <c:pt idx="2">
                  <c:v>39.61</c:v>
                </c:pt>
                <c:pt idx="3">
                  <c:v>41.06</c:v>
                </c:pt>
                <c:pt idx="4">
                  <c:v>49.38</c:v>
                </c:pt>
              </c:numCache>
            </c:numRef>
          </c:val>
          <c:smooth val="0"/>
          <c:extLst>
            <c:ext xmlns:c16="http://schemas.microsoft.com/office/drawing/2014/chart" uri="{C3380CC4-5D6E-409C-BE32-E72D297353CC}">
              <c16:uniqueId val="{00000001-BEDB-4272-9407-124E8B4BC8AB}"/>
            </c:ext>
          </c:extLst>
        </c:ser>
        <c:dLbls>
          <c:showLegendKey val="0"/>
          <c:showVal val="0"/>
          <c:showCatName val="0"/>
          <c:showSerName val="0"/>
          <c:showPercent val="0"/>
          <c:showBubbleSize val="0"/>
        </c:dLbls>
        <c:marker val="1"/>
        <c:smooth val="0"/>
        <c:axId val="237199504"/>
        <c:axId val="237199896"/>
      </c:lineChart>
      <c:dateAx>
        <c:axId val="237199504"/>
        <c:scaling>
          <c:orientation val="minMax"/>
        </c:scaling>
        <c:delete val="1"/>
        <c:axPos val="b"/>
        <c:numFmt formatCode="&quot;H&quot;yy" sourceLinked="1"/>
        <c:majorTickMark val="none"/>
        <c:minorTickMark val="none"/>
        <c:tickLblPos val="none"/>
        <c:crossAx val="237199896"/>
        <c:crosses val="autoZero"/>
        <c:auto val="1"/>
        <c:lblOffset val="100"/>
        <c:baseTimeUnit val="years"/>
      </c:dateAx>
      <c:valAx>
        <c:axId val="23719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9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80.010000000000005</c:v>
                </c:pt>
                <c:pt idx="1">
                  <c:v>80.010000000000005</c:v>
                </c:pt>
                <c:pt idx="2">
                  <c:v>80.010000000000005</c:v>
                </c:pt>
                <c:pt idx="3">
                  <c:v>80.010000000000005</c:v>
                </c:pt>
                <c:pt idx="4">
                  <c:v>80.010000000000005</c:v>
                </c:pt>
              </c:numCache>
            </c:numRef>
          </c:val>
          <c:extLst>
            <c:ext xmlns:c16="http://schemas.microsoft.com/office/drawing/2014/chart" uri="{C3380CC4-5D6E-409C-BE32-E72D297353CC}">
              <c16:uniqueId val="{00000000-8757-4453-A695-1A067B040E3D}"/>
            </c:ext>
          </c:extLst>
        </c:ser>
        <c:dLbls>
          <c:showLegendKey val="0"/>
          <c:showVal val="0"/>
          <c:showCatName val="0"/>
          <c:showSerName val="0"/>
          <c:showPercent val="0"/>
          <c:showBubbleSize val="0"/>
        </c:dLbls>
        <c:gapWidth val="150"/>
        <c:axId val="237246304"/>
        <c:axId val="237246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75.91</c:v>
                </c:pt>
                <c:pt idx="1">
                  <c:v>75.010000000000005</c:v>
                </c:pt>
                <c:pt idx="2">
                  <c:v>72.959999999999994</c:v>
                </c:pt>
                <c:pt idx="3">
                  <c:v>72.42</c:v>
                </c:pt>
                <c:pt idx="4">
                  <c:v>78.010000000000005</c:v>
                </c:pt>
              </c:numCache>
            </c:numRef>
          </c:val>
          <c:smooth val="0"/>
          <c:extLst>
            <c:ext xmlns:c16="http://schemas.microsoft.com/office/drawing/2014/chart" uri="{C3380CC4-5D6E-409C-BE32-E72D297353CC}">
              <c16:uniqueId val="{00000001-8757-4453-A695-1A067B040E3D}"/>
            </c:ext>
          </c:extLst>
        </c:ser>
        <c:dLbls>
          <c:showLegendKey val="0"/>
          <c:showVal val="0"/>
          <c:showCatName val="0"/>
          <c:showSerName val="0"/>
          <c:showPercent val="0"/>
          <c:showBubbleSize val="0"/>
        </c:dLbls>
        <c:marker val="1"/>
        <c:smooth val="0"/>
        <c:axId val="237246304"/>
        <c:axId val="237246696"/>
      </c:lineChart>
      <c:dateAx>
        <c:axId val="237246304"/>
        <c:scaling>
          <c:orientation val="minMax"/>
        </c:scaling>
        <c:delete val="1"/>
        <c:axPos val="b"/>
        <c:numFmt formatCode="&quot;H&quot;yy" sourceLinked="1"/>
        <c:majorTickMark val="none"/>
        <c:minorTickMark val="none"/>
        <c:tickLblPos val="none"/>
        <c:crossAx val="237246696"/>
        <c:crosses val="autoZero"/>
        <c:auto val="1"/>
        <c:lblOffset val="100"/>
        <c:baseTimeUnit val="years"/>
      </c:dateAx>
      <c:valAx>
        <c:axId val="23724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2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121.64</c:v>
                </c:pt>
                <c:pt idx="1">
                  <c:v>103.57</c:v>
                </c:pt>
                <c:pt idx="2">
                  <c:v>104.91</c:v>
                </c:pt>
                <c:pt idx="3">
                  <c:v>108.21</c:v>
                </c:pt>
                <c:pt idx="4">
                  <c:v>101.81</c:v>
                </c:pt>
              </c:numCache>
            </c:numRef>
          </c:val>
          <c:extLst>
            <c:ext xmlns:c16="http://schemas.microsoft.com/office/drawing/2014/chart" uri="{C3380CC4-5D6E-409C-BE32-E72D297353CC}">
              <c16:uniqueId val="{00000000-89EB-4BCD-873D-74333283DDD8}"/>
            </c:ext>
          </c:extLst>
        </c:ser>
        <c:dLbls>
          <c:showLegendKey val="0"/>
          <c:showVal val="0"/>
          <c:showCatName val="0"/>
          <c:showSerName val="0"/>
          <c:showPercent val="0"/>
          <c:showBubbleSize val="0"/>
        </c:dLbls>
        <c:gapWidth val="150"/>
        <c:axId val="236793376"/>
        <c:axId val="23675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114.74</c:v>
                </c:pt>
                <c:pt idx="1">
                  <c:v>104.85</c:v>
                </c:pt>
                <c:pt idx="2">
                  <c:v>107.64</c:v>
                </c:pt>
                <c:pt idx="3">
                  <c:v>108.22</c:v>
                </c:pt>
                <c:pt idx="4">
                  <c:v>105.34</c:v>
                </c:pt>
              </c:numCache>
            </c:numRef>
          </c:val>
          <c:smooth val="0"/>
          <c:extLst>
            <c:ext xmlns:c16="http://schemas.microsoft.com/office/drawing/2014/chart" uri="{C3380CC4-5D6E-409C-BE32-E72D297353CC}">
              <c16:uniqueId val="{00000001-89EB-4BCD-873D-74333283DDD8}"/>
            </c:ext>
          </c:extLst>
        </c:ser>
        <c:dLbls>
          <c:showLegendKey val="0"/>
          <c:showVal val="0"/>
          <c:showCatName val="0"/>
          <c:showSerName val="0"/>
          <c:showPercent val="0"/>
          <c:showBubbleSize val="0"/>
        </c:dLbls>
        <c:marker val="1"/>
        <c:smooth val="0"/>
        <c:axId val="236793376"/>
        <c:axId val="236759904"/>
      </c:lineChart>
      <c:dateAx>
        <c:axId val="236793376"/>
        <c:scaling>
          <c:orientation val="minMax"/>
        </c:scaling>
        <c:delete val="1"/>
        <c:axPos val="b"/>
        <c:numFmt formatCode="&quot;H&quot;yy" sourceLinked="1"/>
        <c:majorTickMark val="none"/>
        <c:minorTickMark val="none"/>
        <c:tickLblPos val="none"/>
        <c:crossAx val="236759904"/>
        <c:crosses val="autoZero"/>
        <c:auto val="1"/>
        <c:lblOffset val="100"/>
        <c:baseTimeUnit val="years"/>
      </c:dateAx>
      <c:valAx>
        <c:axId val="23675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7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68.180000000000007</c:v>
                </c:pt>
                <c:pt idx="1">
                  <c:v>67.239999999999995</c:v>
                </c:pt>
                <c:pt idx="2">
                  <c:v>67.13</c:v>
                </c:pt>
                <c:pt idx="3">
                  <c:v>66.52</c:v>
                </c:pt>
                <c:pt idx="4">
                  <c:v>20.18</c:v>
                </c:pt>
              </c:numCache>
            </c:numRef>
          </c:val>
          <c:extLst>
            <c:ext xmlns:c16="http://schemas.microsoft.com/office/drawing/2014/chart" uri="{C3380CC4-5D6E-409C-BE32-E72D297353CC}">
              <c16:uniqueId val="{00000000-4FA9-4FE9-8086-97FC946FBC40}"/>
            </c:ext>
          </c:extLst>
        </c:ser>
        <c:dLbls>
          <c:showLegendKey val="0"/>
          <c:showVal val="0"/>
          <c:showCatName val="0"/>
          <c:showSerName val="0"/>
          <c:showPercent val="0"/>
          <c:showBubbleSize val="0"/>
        </c:dLbls>
        <c:gapWidth val="150"/>
        <c:axId val="236605000"/>
        <c:axId val="23677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51.89</c:v>
                </c:pt>
                <c:pt idx="2">
                  <c:v>54.09</c:v>
                </c:pt>
                <c:pt idx="3">
                  <c:v>52.73</c:v>
                </c:pt>
                <c:pt idx="4">
                  <c:v>47.5</c:v>
                </c:pt>
              </c:numCache>
            </c:numRef>
          </c:val>
          <c:smooth val="0"/>
          <c:extLst>
            <c:ext xmlns:c16="http://schemas.microsoft.com/office/drawing/2014/chart" uri="{C3380CC4-5D6E-409C-BE32-E72D297353CC}">
              <c16:uniqueId val="{00000001-4FA9-4FE9-8086-97FC946FBC40}"/>
            </c:ext>
          </c:extLst>
        </c:ser>
        <c:dLbls>
          <c:showLegendKey val="0"/>
          <c:showVal val="0"/>
          <c:showCatName val="0"/>
          <c:showSerName val="0"/>
          <c:showPercent val="0"/>
          <c:showBubbleSize val="0"/>
        </c:dLbls>
        <c:marker val="1"/>
        <c:smooth val="0"/>
        <c:axId val="236605000"/>
        <c:axId val="236777328"/>
      </c:lineChart>
      <c:dateAx>
        <c:axId val="236605000"/>
        <c:scaling>
          <c:orientation val="minMax"/>
        </c:scaling>
        <c:delete val="1"/>
        <c:axPos val="b"/>
        <c:numFmt formatCode="&quot;H&quot;yy" sourceLinked="1"/>
        <c:majorTickMark val="none"/>
        <c:minorTickMark val="none"/>
        <c:tickLblPos val="none"/>
        <c:crossAx val="236777328"/>
        <c:crosses val="autoZero"/>
        <c:auto val="1"/>
        <c:lblOffset val="100"/>
        <c:baseTimeUnit val="years"/>
      </c:dateAx>
      <c:valAx>
        <c:axId val="23677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0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54-4996-814D-CE7C647C74E0}"/>
            </c:ext>
          </c:extLst>
        </c:ser>
        <c:dLbls>
          <c:showLegendKey val="0"/>
          <c:showVal val="0"/>
          <c:showCatName val="0"/>
          <c:showSerName val="0"/>
          <c:showPercent val="0"/>
          <c:showBubbleSize val="0"/>
        </c:dLbls>
        <c:gapWidth val="150"/>
        <c:axId val="236746896"/>
        <c:axId val="23690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14.01</c:v>
                </c:pt>
                <c:pt idx="1">
                  <c:v>14.74</c:v>
                </c:pt>
                <c:pt idx="2">
                  <c:v>18.68</c:v>
                </c:pt>
                <c:pt idx="3">
                  <c:v>19.91</c:v>
                </c:pt>
                <c:pt idx="4">
                  <c:v>17.399999999999999</c:v>
                </c:pt>
              </c:numCache>
            </c:numRef>
          </c:val>
          <c:smooth val="0"/>
          <c:extLst>
            <c:ext xmlns:c16="http://schemas.microsoft.com/office/drawing/2014/chart" uri="{C3380CC4-5D6E-409C-BE32-E72D297353CC}">
              <c16:uniqueId val="{00000001-0454-4996-814D-CE7C647C74E0}"/>
            </c:ext>
          </c:extLst>
        </c:ser>
        <c:dLbls>
          <c:showLegendKey val="0"/>
          <c:showVal val="0"/>
          <c:showCatName val="0"/>
          <c:showSerName val="0"/>
          <c:showPercent val="0"/>
          <c:showBubbleSize val="0"/>
        </c:dLbls>
        <c:marker val="1"/>
        <c:smooth val="0"/>
        <c:axId val="236746896"/>
        <c:axId val="236902200"/>
      </c:lineChart>
      <c:dateAx>
        <c:axId val="236746896"/>
        <c:scaling>
          <c:orientation val="minMax"/>
        </c:scaling>
        <c:delete val="1"/>
        <c:axPos val="b"/>
        <c:numFmt formatCode="&quot;H&quot;yy" sourceLinked="1"/>
        <c:majorTickMark val="none"/>
        <c:minorTickMark val="none"/>
        <c:tickLblPos val="none"/>
        <c:crossAx val="236902200"/>
        <c:crosses val="autoZero"/>
        <c:auto val="1"/>
        <c:lblOffset val="100"/>
        <c:baseTimeUnit val="years"/>
      </c:dateAx>
      <c:valAx>
        <c:axId val="23690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74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21-4B18-B47E-6AF6F8925F0D}"/>
            </c:ext>
          </c:extLst>
        </c:ser>
        <c:dLbls>
          <c:showLegendKey val="0"/>
          <c:showVal val="0"/>
          <c:showCatName val="0"/>
          <c:showSerName val="0"/>
          <c:showPercent val="0"/>
          <c:showBubbleSize val="0"/>
        </c:dLbls>
        <c:gapWidth val="150"/>
        <c:axId val="236903376"/>
        <c:axId val="23690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27.19</c:v>
                </c:pt>
                <c:pt idx="1">
                  <c:v>27.52</c:v>
                </c:pt>
                <c:pt idx="2">
                  <c:v>30.84</c:v>
                </c:pt>
                <c:pt idx="3">
                  <c:v>25.29</c:v>
                </c:pt>
                <c:pt idx="4">
                  <c:v>24.04</c:v>
                </c:pt>
              </c:numCache>
            </c:numRef>
          </c:val>
          <c:smooth val="0"/>
          <c:extLst>
            <c:ext xmlns:c16="http://schemas.microsoft.com/office/drawing/2014/chart" uri="{C3380CC4-5D6E-409C-BE32-E72D297353CC}">
              <c16:uniqueId val="{00000001-2E21-4B18-B47E-6AF6F8925F0D}"/>
            </c:ext>
          </c:extLst>
        </c:ser>
        <c:dLbls>
          <c:showLegendKey val="0"/>
          <c:showVal val="0"/>
          <c:showCatName val="0"/>
          <c:showSerName val="0"/>
          <c:showPercent val="0"/>
          <c:showBubbleSize val="0"/>
        </c:dLbls>
        <c:marker val="1"/>
        <c:smooth val="0"/>
        <c:axId val="236903376"/>
        <c:axId val="236903768"/>
      </c:lineChart>
      <c:dateAx>
        <c:axId val="236903376"/>
        <c:scaling>
          <c:orientation val="minMax"/>
        </c:scaling>
        <c:delete val="1"/>
        <c:axPos val="b"/>
        <c:numFmt formatCode="&quot;H&quot;yy" sourceLinked="1"/>
        <c:majorTickMark val="none"/>
        <c:minorTickMark val="none"/>
        <c:tickLblPos val="none"/>
        <c:crossAx val="236903768"/>
        <c:crosses val="autoZero"/>
        <c:auto val="1"/>
        <c:lblOffset val="100"/>
        <c:baseTimeUnit val="years"/>
      </c:dateAx>
      <c:valAx>
        <c:axId val="236903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90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1722.62</c:v>
                </c:pt>
                <c:pt idx="1">
                  <c:v>1057.3599999999999</c:v>
                </c:pt>
                <c:pt idx="2">
                  <c:v>1446.7</c:v>
                </c:pt>
                <c:pt idx="3">
                  <c:v>2401.9899999999998</c:v>
                </c:pt>
                <c:pt idx="4">
                  <c:v>431.27</c:v>
                </c:pt>
              </c:numCache>
            </c:numRef>
          </c:val>
          <c:extLst>
            <c:ext xmlns:c16="http://schemas.microsoft.com/office/drawing/2014/chart" uri="{C3380CC4-5D6E-409C-BE32-E72D297353CC}">
              <c16:uniqueId val="{00000000-69AC-42A7-BCF0-B9CFCAE63B2B}"/>
            </c:ext>
          </c:extLst>
        </c:ser>
        <c:dLbls>
          <c:showLegendKey val="0"/>
          <c:showVal val="0"/>
          <c:showCatName val="0"/>
          <c:showSerName val="0"/>
          <c:showPercent val="0"/>
          <c:showBubbleSize val="0"/>
        </c:dLbls>
        <c:gapWidth val="150"/>
        <c:axId val="237010024"/>
        <c:axId val="23701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477.44</c:v>
                </c:pt>
                <c:pt idx="1">
                  <c:v>445.85</c:v>
                </c:pt>
                <c:pt idx="2">
                  <c:v>450.54</c:v>
                </c:pt>
                <c:pt idx="3">
                  <c:v>348.88</c:v>
                </c:pt>
                <c:pt idx="4">
                  <c:v>305.08</c:v>
                </c:pt>
              </c:numCache>
            </c:numRef>
          </c:val>
          <c:smooth val="0"/>
          <c:extLst>
            <c:ext xmlns:c16="http://schemas.microsoft.com/office/drawing/2014/chart" uri="{C3380CC4-5D6E-409C-BE32-E72D297353CC}">
              <c16:uniqueId val="{00000001-69AC-42A7-BCF0-B9CFCAE63B2B}"/>
            </c:ext>
          </c:extLst>
        </c:ser>
        <c:dLbls>
          <c:showLegendKey val="0"/>
          <c:showVal val="0"/>
          <c:showCatName val="0"/>
          <c:showSerName val="0"/>
          <c:showPercent val="0"/>
          <c:showBubbleSize val="0"/>
        </c:dLbls>
        <c:marker val="1"/>
        <c:smooth val="0"/>
        <c:axId val="237010024"/>
        <c:axId val="237010416"/>
      </c:lineChart>
      <c:dateAx>
        <c:axId val="237010024"/>
        <c:scaling>
          <c:orientation val="minMax"/>
        </c:scaling>
        <c:delete val="1"/>
        <c:axPos val="b"/>
        <c:numFmt formatCode="&quot;H&quot;yy" sourceLinked="1"/>
        <c:majorTickMark val="none"/>
        <c:minorTickMark val="none"/>
        <c:tickLblPos val="none"/>
        <c:crossAx val="237010416"/>
        <c:crosses val="autoZero"/>
        <c:auto val="1"/>
        <c:lblOffset val="100"/>
        <c:baseTimeUnit val="years"/>
      </c:dateAx>
      <c:valAx>
        <c:axId val="237010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01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406.33</c:v>
                </c:pt>
                <c:pt idx="1">
                  <c:v>459.19</c:v>
                </c:pt>
                <c:pt idx="2">
                  <c:v>440.81</c:v>
                </c:pt>
                <c:pt idx="3">
                  <c:v>483.44</c:v>
                </c:pt>
                <c:pt idx="4">
                  <c:v>1535.6</c:v>
                </c:pt>
              </c:numCache>
            </c:numRef>
          </c:val>
          <c:extLst>
            <c:ext xmlns:c16="http://schemas.microsoft.com/office/drawing/2014/chart" uri="{C3380CC4-5D6E-409C-BE32-E72D297353CC}">
              <c16:uniqueId val="{00000000-7548-4263-AB9F-0E68BD42E000}"/>
            </c:ext>
          </c:extLst>
        </c:ser>
        <c:dLbls>
          <c:showLegendKey val="0"/>
          <c:showVal val="0"/>
          <c:showCatName val="0"/>
          <c:showSerName val="0"/>
          <c:showPercent val="0"/>
          <c:showBubbleSize val="0"/>
        </c:dLbls>
        <c:gapWidth val="150"/>
        <c:axId val="237011592"/>
        <c:axId val="23701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485.75</c:v>
                </c:pt>
                <c:pt idx="1">
                  <c:v>516.34</c:v>
                </c:pt>
                <c:pt idx="2">
                  <c:v>496.56</c:v>
                </c:pt>
                <c:pt idx="3">
                  <c:v>540.38</c:v>
                </c:pt>
                <c:pt idx="4">
                  <c:v>585.59</c:v>
                </c:pt>
              </c:numCache>
            </c:numRef>
          </c:val>
          <c:smooth val="0"/>
          <c:extLst>
            <c:ext xmlns:c16="http://schemas.microsoft.com/office/drawing/2014/chart" uri="{C3380CC4-5D6E-409C-BE32-E72D297353CC}">
              <c16:uniqueId val="{00000001-7548-4263-AB9F-0E68BD42E000}"/>
            </c:ext>
          </c:extLst>
        </c:ser>
        <c:dLbls>
          <c:showLegendKey val="0"/>
          <c:showVal val="0"/>
          <c:showCatName val="0"/>
          <c:showSerName val="0"/>
          <c:showPercent val="0"/>
          <c:showBubbleSize val="0"/>
        </c:dLbls>
        <c:marker val="1"/>
        <c:smooth val="0"/>
        <c:axId val="237011592"/>
        <c:axId val="237011984"/>
      </c:lineChart>
      <c:dateAx>
        <c:axId val="237011592"/>
        <c:scaling>
          <c:orientation val="minMax"/>
        </c:scaling>
        <c:delete val="1"/>
        <c:axPos val="b"/>
        <c:numFmt formatCode="&quot;H&quot;yy" sourceLinked="1"/>
        <c:majorTickMark val="none"/>
        <c:minorTickMark val="none"/>
        <c:tickLblPos val="none"/>
        <c:crossAx val="237011984"/>
        <c:crosses val="autoZero"/>
        <c:auto val="1"/>
        <c:lblOffset val="100"/>
        <c:baseTimeUnit val="years"/>
      </c:dateAx>
      <c:valAx>
        <c:axId val="237011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01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53.49</c:v>
                </c:pt>
                <c:pt idx="1">
                  <c:v>51.57</c:v>
                </c:pt>
                <c:pt idx="2">
                  <c:v>55.4</c:v>
                </c:pt>
                <c:pt idx="3">
                  <c:v>56.73</c:v>
                </c:pt>
                <c:pt idx="4">
                  <c:v>48.99</c:v>
                </c:pt>
              </c:numCache>
            </c:numRef>
          </c:val>
          <c:extLst>
            <c:ext xmlns:c16="http://schemas.microsoft.com/office/drawing/2014/chart" uri="{C3380CC4-5D6E-409C-BE32-E72D297353CC}">
              <c16:uniqueId val="{00000000-5350-4AA6-B2C6-363E29BF8B10}"/>
            </c:ext>
          </c:extLst>
        </c:ser>
        <c:dLbls>
          <c:showLegendKey val="0"/>
          <c:showVal val="0"/>
          <c:showCatName val="0"/>
          <c:showSerName val="0"/>
          <c:showPercent val="0"/>
          <c:showBubbleSize val="0"/>
        </c:dLbls>
        <c:gapWidth val="150"/>
        <c:axId val="237196368"/>
        <c:axId val="23719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83.59</c:v>
                </c:pt>
                <c:pt idx="1">
                  <c:v>83.27</c:v>
                </c:pt>
                <c:pt idx="2">
                  <c:v>84.9</c:v>
                </c:pt>
                <c:pt idx="3">
                  <c:v>83.22</c:v>
                </c:pt>
                <c:pt idx="4">
                  <c:v>82.78</c:v>
                </c:pt>
              </c:numCache>
            </c:numRef>
          </c:val>
          <c:smooth val="0"/>
          <c:extLst>
            <c:ext xmlns:c16="http://schemas.microsoft.com/office/drawing/2014/chart" uri="{C3380CC4-5D6E-409C-BE32-E72D297353CC}">
              <c16:uniqueId val="{00000001-5350-4AA6-B2C6-363E29BF8B10}"/>
            </c:ext>
          </c:extLst>
        </c:ser>
        <c:dLbls>
          <c:showLegendKey val="0"/>
          <c:showVal val="0"/>
          <c:showCatName val="0"/>
          <c:showSerName val="0"/>
          <c:showPercent val="0"/>
          <c:showBubbleSize val="0"/>
        </c:dLbls>
        <c:marker val="1"/>
        <c:smooth val="0"/>
        <c:axId val="237196368"/>
        <c:axId val="237196760"/>
      </c:lineChart>
      <c:dateAx>
        <c:axId val="237196368"/>
        <c:scaling>
          <c:orientation val="minMax"/>
        </c:scaling>
        <c:delete val="1"/>
        <c:axPos val="b"/>
        <c:numFmt formatCode="&quot;H&quot;yy" sourceLinked="1"/>
        <c:majorTickMark val="none"/>
        <c:minorTickMark val="none"/>
        <c:tickLblPos val="none"/>
        <c:crossAx val="237196760"/>
        <c:crosses val="autoZero"/>
        <c:auto val="1"/>
        <c:lblOffset val="100"/>
        <c:baseTimeUnit val="years"/>
      </c:dateAx>
      <c:valAx>
        <c:axId val="23719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9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256.2</c:v>
                </c:pt>
                <c:pt idx="1">
                  <c:v>266.36</c:v>
                </c:pt>
                <c:pt idx="2">
                  <c:v>282.89999999999998</c:v>
                </c:pt>
                <c:pt idx="3">
                  <c:v>275.07</c:v>
                </c:pt>
                <c:pt idx="4">
                  <c:v>321.5</c:v>
                </c:pt>
              </c:numCache>
            </c:numRef>
          </c:val>
          <c:extLst>
            <c:ext xmlns:c16="http://schemas.microsoft.com/office/drawing/2014/chart" uri="{C3380CC4-5D6E-409C-BE32-E72D297353CC}">
              <c16:uniqueId val="{00000000-C6A9-4965-B553-1B4AA37651CA}"/>
            </c:ext>
          </c:extLst>
        </c:ser>
        <c:dLbls>
          <c:showLegendKey val="0"/>
          <c:showVal val="0"/>
          <c:showCatName val="0"/>
          <c:showSerName val="0"/>
          <c:showPercent val="0"/>
          <c:showBubbleSize val="0"/>
        </c:dLbls>
        <c:gapWidth val="150"/>
        <c:axId val="237197936"/>
        <c:axId val="23719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230.22</c:v>
                </c:pt>
                <c:pt idx="1">
                  <c:v>228.81</c:v>
                </c:pt>
                <c:pt idx="2">
                  <c:v>231.9</c:v>
                </c:pt>
                <c:pt idx="3">
                  <c:v>234.17</c:v>
                </c:pt>
                <c:pt idx="4">
                  <c:v>225.09</c:v>
                </c:pt>
              </c:numCache>
            </c:numRef>
          </c:val>
          <c:smooth val="0"/>
          <c:extLst>
            <c:ext xmlns:c16="http://schemas.microsoft.com/office/drawing/2014/chart" uri="{C3380CC4-5D6E-409C-BE32-E72D297353CC}">
              <c16:uniqueId val="{00000001-C6A9-4965-B553-1B4AA37651CA}"/>
            </c:ext>
          </c:extLst>
        </c:ser>
        <c:dLbls>
          <c:showLegendKey val="0"/>
          <c:showVal val="0"/>
          <c:showCatName val="0"/>
          <c:showSerName val="0"/>
          <c:showPercent val="0"/>
          <c:showBubbleSize val="0"/>
        </c:dLbls>
        <c:marker val="1"/>
        <c:smooth val="0"/>
        <c:axId val="237197936"/>
        <c:axId val="237198328"/>
      </c:lineChart>
      <c:dateAx>
        <c:axId val="237197936"/>
        <c:scaling>
          <c:orientation val="minMax"/>
        </c:scaling>
        <c:delete val="1"/>
        <c:axPos val="b"/>
        <c:numFmt formatCode="&quot;H&quot;yy" sourceLinked="1"/>
        <c:majorTickMark val="none"/>
        <c:minorTickMark val="none"/>
        <c:tickLblPos val="none"/>
        <c:crossAx val="237198328"/>
        <c:crosses val="autoZero"/>
        <c:auto val="1"/>
        <c:lblOffset val="100"/>
        <c:baseTimeUnit val="years"/>
      </c:dateAx>
      <c:valAx>
        <c:axId val="23719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9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鹿児島県　伊仙町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A8</v>
      </c>
      <c r="X8" s="86"/>
      <c r="Y8" s="86"/>
      <c r="Z8" s="86"/>
      <c r="AA8" s="86"/>
      <c r="AB8" s="86"/>
      <c r="AC8" s="86"/>
      <c r="AD8" s="86" t="str">
        <f>データ!$M$6</f>
        <v>自治体職員</v>
      </c>
      <c r="AE8" s="86"/>
      <c r="AF8" s="86"/>
      <c r="AG8" s="86"/>
      <c r="AH8" s="86"/>
      <c r="AI8" s="86"/>
      <c r="AJ8" s="86"/>
      <c r="AK8" s="4"/>
      <c r="AL8" s="74">
        <f>データ!$R$6</f>
        <v>6527</v>
      </c>
      <c r="AM8" s="74"/>
      <c r="AN8" s="74"/>
      <c r="AO8" s="74"/>
      <c r="AP8" s="74"/>
      <c r="AQ8" s="74"/>
      <c r="AR8" s="74"/>
      <c r="AS8" s="74"/>
      <c r="AT8" s="70">
        <f>データ!$S$6</f>
        <v>62.71</v>
      </c>
      <c r="AU8" s="71"/>
      <c r="AV8" s="71"/>
      <c r="AW8" s="71"/>
      <c r="AX8" s="71"/>
      <c r="AY8" s="71"/>
      <c r="AZ8" s="71"/>
      <c r="BA8" s="71"/>
      <c r="BB8" s="73">
        <f>データ!$T$6</f>
        <v>104.08</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56.13</v>
      </c>
      <c r="J10" s="71"/>
      <c r="K10" s="71"/>
      <c r="L10" s="71"/>
      <c r="M10" s="71"/>
      <c r="N10" s="71"/>
      <c r="O10" s="72"/>
      <c r="P10" s="73">
        <f>データ!$P$6</f>
        <v>100</v>
      </c>
      <c r="Q10" s="73"/>
      <c r="R10" s="73"/>
      <c r="S10" s="73"/>
      <c r="T10" s="73"/>
      <c r="U10" s="73"/>
      <c r="V10" s="73"/>
      <c r="W10" s="74">
        <f>データ!$Q$6</f>
        <v>3179</v>
      </c>
      <c r="X10" s="74"/>
      <c r="Y10" s="74"/>
      <c r="Z10" s="74"/>
      <c r="AA10" s="74"/>
      <c r="AB10" s="74"/>
      <c r="AC10" s="74"/>
      <c r="AD10" s="2"/>
      <c r="AE10" s="2"/>
      <c r="AF10" s="2"/>
      <c r="AG10" s="2"/>
      <c r="AH10" s="4"/>
      <c r="AI10" s="4"/>
      <c r="AJ10" s="4"/>
      <c r="AK10" s="4"/>
      <c r="AL10" s="74">
        <f>データ!$U$6</f>
        <v>6469</v>
      </c>
      <c r="AM10" s="74"/>
      <c r="AN10" s="74"/>
      <c r="AO10" s="74"/>
      <c r="AP10" s="74"/>
      <c r="AQ10" s="74"/>
      <c r="AR10" s="74"/>
      <c r="AS10" s="74"/>
      <c r="AT10" s="70">
        <f>データ!$V$6</f>
        <v>56.22</v>
      </c>
      <c r="AU10" s="71"/>
      <c r="AV10" s="71"/>
      <c r="AW10" s="71"/>
      <c r="AX10" s="71"/>
      <c r="AY10" s="71"/>
      <c r="AZ10" s="71"/>
      <c r="BA10" s="71"/>
      <c r="BB10" s="73">
        <f>データ!$W$6</f>
        <v>115.07</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s21zExqZHCR3szFPgltJn08VK++NZfkfr1qz/kyTI6qqvbBlO0E0e42LZiUykA9yeA47m+yKwbIoL2WPyvZeg==" saltValue="WX7vt+6rWLO1rt57SjPnZ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465321</v>
      </c>
      <c r="D6" s="34">
        <f t="shared" si="3"/>
        <v>46</v>
      </c>
      <c r="E6" s="34">
        <f t="shared" si="3"/>
        <v>1</v>
      </c>
      <c r="F6" s="34">
        <f t="shared" si="3"/>
        <v>0</v>
      </c>
      <c r="G6" s="34">
        <f t="shared" si="3"/>
        <v>1</v>
      </c>
      <c r="H6" s="34" t="str">
        <f t="shared" si="3"/>
        <v>鹿児島県　伊仙町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56.13</v>
      </c>
      <c r="P6" s="35">
        <f t="shared" si="3"/>
        <v>100</v>
      </c>
      <c r="Q6" s="35">
        <f t="shared" si="3"/>
        <v>3179</v>
      </c>
      <c r="R6" s="35">
        <f t="shared" si="3"/>
        <v>6527</v>
      </c>
      <c r="S6" s="35">
        <f t="shared" si="3"/>
        <v>62.71</v>
      </c>
      <c r="T6" s="35">
        <f t="shared" si="3"/>
        <v>104.08</v>
      </c>
      <c r="U6" s="35">
        <f t="shared" si="3"/>
        <v>6469</v>
      </c>
      <c r="V6" s="35">
        <f t="shared" si="3"/>
        <v>56.22</v>
      </c>
      <c r="W6" s="35">
        <f t="shared" si="3"/>
        <v>115.07</v>
      </c>
      <c r="X6" s="36">
        <f>IF(X7="",NA(),X7)</f>
        <v>121.64</v>
      </c>
      <c r="Y6" s="36">
        <f t="shared" ref="Y6:AG6" si="4">IF(Y7="",NA(),Y7)</f>
        <v>103.57</v>
      </c>
      <c r="Z6" s="36">
        <f t="shared" si="4"/>
        <v>104.91</v>
      </c>
      <c r="AA6" s="36">
        <f t="shared" si="4"/>
        <v>108.21</v>
      </c>
      <c r="AB6" s="36">
        <f t="shared" si="4"/>
        <v>101.81</v>
      </c>
      <c r="AC6" s="36">
        <f t="shared" si="4"/>
        <v>114.74</v>
      </c>
      <c r="AD6" s="36">
        <f t="shared" si="4"/>
        <v>104.85</v>
      </c>
      <c r="AE6" s="36">
        <f t="shared" si="4"/>
        <v>107.64</v>
      </c>
      <c r="AF6" s="36">
        <f t="shared" si="4"/>
        <v>108.22</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27.19</v>
      </c>
      <c r="AO6" s="36">
        <f t="shared" si="5"/>
        <v>27.52</v>
      </c>
      <c r="AP6" s="36">
        <f t="shared" si="5"/>
        <v>30.84</v>
      </c>
      <c r="AQ6" s="36">
        <f t="shared" si="5"/>
        <v>25.29</v>
      </c>
      <c r="AR6" s="36">
        <f t="shared" si="5"/>
        <v>24.04</v>
      </c>
      <c r="AS6" s="35" t="str">
        <f>IF(AS7="","",IF(AS7="-","【-】","【"&amp;SUBSTITUTE(TEXT(AS7,"#,##0.00"),"-","△")&amp;"】"))</f>
        <v>【1.15】</v>
      </c>
      <c r="AT6" s="36">
        <f>IF(AT7="",NA(),AT7)</f>
        <v>1722.62</v>
      </c>
      <c r="AU6" s="36">
        <f t="shared" ref="AU6:BC6" si="6">IF(AU7="",NA(),AU7)</f>
        <v>1057.3599999999999</v>
      </c>
      <c r="AV6" s="36">
        <f t="shared" si="6"/>
        <v>1446.7</v>
      </c>
      <c r="AW6" s="36">
        <f t="shared" si="6"/>
        <v>2401.9899999999998</v>
      </c>
      <c r="AX6" s="36">
        <f t="shared" si="6"/>
        <v>431.27</v>
      </c>
      <c r="AY6" s="36">
        <f t="shared" si="6"/>
        <v>477.44</v>
      </c>
      <c r="AZ6" s="36">
        <f t="shared" si="6"/>
        <v>445.85</v>
      </c>
      <c r="BA6" s="36">
        <f t="shared" si="6"/>
        <v>450.54</v>
      </c>
      <c r="BB6" s="36">
        <f t="shared" si="6"/>
        <v>348.88</v>
      </c>
      <c r="BC6" s="36">
        <f t="shared" si="6"/>
        <v>305.08</v>
      </c>
      <c r="BD6" s="35" t="str">
        <f>IF(BD7="","",IF(BD7="-","【-】","【"&amp;SUBSTITUTE(TEXT(BD7,"#,##0.00"),"-","△")&amp;"】"))</f>
        <v>【260.31】</v>
      </c>
      <c r="BE6" s="36">
        <f>IF(BE7="",NA(),BE7)</f>
        <v>406.33</v>
      </c>
      <c r="BF6" s="36">
        <f t="shared" ref="BF6:BN6" si="7">IF(BF7="",NA(),BF7)</f>
        <v>459.19</v>
      </c>
      <c r="BG6" s="36">
        <f t="shared" si="7"/>
        <v>440.81</v>
      </c>
      <c r="BH6" s="36">
        <f t="shared" si="7"/>
        <v>483.44</v>
      </c>
      <c r="BI6" s="36">
        <f t="shared" si="7"/>
        <v>1535.6</v>
      </c>
      <c r="BJ6" s="36">
        <f t="shared" si="7"/>
        <v>485.75</v>
      </c>
      <c r="BK6" s="36">
        <f t="shared" si="7"/>
        <v>516.34</v>
      </c>
      <c r="BL6" s="36">
        <f t="shared" si="7"/>
        <v>496.56</v>
      </c>
      <c r="BM6" s="36">
        <f t="shared" si="7"/>
        <v>540.38</v>
      </c>
      <c r="BN6" s="36">
        <f t="shared" si="7"/>
        <v>585.59</v>
      </c>
      <c r="BO6" s="35" t="str">
        <f>IF(BO7="","",IF(BO7="-","【-】","【"&amp;SUBSTITUTE(TEXT(BO7,"#,##0.00"),"-","△")&amp;"】"))</f>
        <v>【275.67】</v>
      </c>
      <c r="BP6" s="36">
        <f>IF(BP7="",NA(),BP7)</f>
        <v>53.49</v>
      </c>
      <c r="BQ6" s="36">
        <f t="shared" ref="BQ6:BY6" si="8">IF(BQ7="",NA(),BQ7)</f>
        <v>51.57</v>
      </c>
      <c r="BR6" s="36">
        <f t="shared" si="8"/>
        <v>55.4</v>
      </c>
      <c r="BS6" s="36">
        <f t="shared" si="8"/>
        <v>56.73</v>
      </c>
      <c r="BT6" s="36">
        <f t="shared" si="8"/>
        <v>48.99</v>
      </c>
      <c r="BU6" s="36">
        <f t="shared" si="8"/>
        <v>83.59</v>
      </c>
      <c r="BV6" s="36">
        <f t="shared" si="8"/>
        <v>83.27</v>
      </c>
      <c r="BW6" s="36">
        <f t="shared" si="8"/>
        <v>84.9</v>
      </c>
      <c r="BX6" s="36">
        <f t="shared" si="8"/>
        <v>83.22</v>
      </c>
      <c r="BY6" s="36">
        <f t="shared" si="8"/>
        <v>82.78</v>
      </c>
      <c r="BZ6" s="35" t="str">
        <f>IF(BZ7="","",IF(BZ7="-","【-】","【"&amp;SUBSTITUTE(TEXT(BZ7,"#,##0.00"),"-","△")&amp;"】"))</f>
        <v>【100.05】</v>
      </c>
      <c r="CA6" s="36">
        <f>IF(CA7="",NA(),CA7)</f>
        <v>256.2</v>
      </c>
      <c r="CB6" s="36">
        <f t="shared" ref="CB6:CJ6" si="9">IF(CB7="",NA(),CB7)</f>
        <v>266.36</v>
      </c>
      <c r="CC6" s="36">
        <f t="shared" si="9"/>
        <v>282.89999999999998</v>
      </c>
      <c r="CD6" s="36">
        <f t="shared" si="9"/>
        <v>275.07</v>
      </c>
      <c r="CE6" s="36">
        <f t="shared" si="9"/>
        <v>321.5</v>
      </c>
      <c r="CF6" s="36">
        <f t="shared" si="9"/>
        <v>230.22</v>
      </c>
      <c r="CG6" s="36">
        <f t="shared" si="9"/>
        <v>228.81</v>
      </c>
      <c r="CH6" s="36">
        <f t="shared" si="9"/>
        <v>231.9</v>
      </c>
      <c r="CI6" s="36">
        <f t="shared" si="9"/>
        <v>234.17</v>
      </c>
      <c r="CJ6" s="36">
        <f t="shared" si="9"/>
        <v>225.09</v>
      </c>
      <c r="CK6" s="35" t="str">
        <f>IF(CK7="","",IF(CK7="-","【-】","【"&amp;SUBSTITUTE(TEXT(CK7,"#,##0.00"),"-","△")&amp;"】"))</f>
        <v>【166.40】</v>
      </c>
      <c r="CL6" s="36">
        <f>IF(CL7="",NA(),CL7)</f>
        <v>87.87</v>
      </c>
      <c r="CM6" s="36">
        <f t="shared" ref="CM6:CU6" si="10">IF(CM7="",NA(),CM7)</f>
        <v>83.49</v>
      </c>
      <c r="CN6" s="36">
        <f t="shared" si="10"/>
        <v>82.32</v>
      </c>
      <c r="CO6" s="36">
        <f t="shared" si="10"/>
        <v>82.44</v>
      </c>
      <c r="CP6" s="36">
        <f t="shared" si="10"/>
        <v>84.68</v>
      </c>
      <c r="CQ6" s="36">
        <f t="shared" si="10"/>
        <v>41.09</v>
      </c>
      <c r="CR6" s="36">
        <f t="shared" si="10"/>
        <v>38.979999999999997</v>
      </c>
      <c r="CS6" s="36">
        <f t="shared" si="10"/>
        <v>39.61</v>
      </c>
      <c r="CT6" s="36">
        <f t="shared" si="10"/>
        <v>41.06</v>
      </c>
      <c r="CU6" s="36">
        <f t="shared" si="10"/>
        <v>49.38</v>
      </c>
      <c r="CV6" s="35" t="str">
        <f>IF(CV7="","",IF(CV7="-","【-】","【"&amp;SUBSTITUTE(TEXT(CV7,"#,##0.00"),"-","△")&amp;"】"))</f>
        <v>【60.69】</v>
      </c>
      <c r="CW6" s="36">
        <f>IF(CW7="",NA(),CW7)</f>
        <v>80.010000000000005</v>
      </c>
      <c r="CX6" s="36">
        <f t="shared" ref="CX6:DF6" si="11">IF(CX7="",NA(),CX7)</f>
        <v>80.010000000000005</v>
      </c>
      <c r="CY6" s="36">
        <f t="shared" si="11"/>
        <v>80.010000000000005</v>
      </c>
      <c r="CZ6" s="36">
        <f t="shared" si="11"/>
        <v>80.010000000000005</v>
      </c>
      <c r="DA6" s="36">
        <f t="shared" si="11"/>
        <v>80.010000000000005</v>
      </c>
      <c r="DB6" s="36">
        <f t="shared" si="11"/>
        <v>75.91</v>
      </c>
      <c r="DC6" s="36">
        <f t="shared" si="11"/>
        <v>75.010000000000005</v>
      </c>
      <c r="DD6" s="36">
        <f t="shared" si="11"/>
        <v>72.959999999999994</v>
      </c>
      <c r="DE6" s="36">
        <f t="shared" si="11"/>
        <v>72.42</v>
      </c>
      <c r="DF6" s="36">
        <f t="shared" si="11"/>
        <v>78.010000000000005</v>
      </c>
      <c r="DG6" s="35" t="str">
        <f>IF(DG7="","",IF(DG7="-","【-】","【"&amp;SUBSTITUTE(TEXT(DG7,"#,##0.00"),"-","△")&amp;"】"))</f>
        <v>【89.82】</v>
      </c>
      <c r="DH6" s="36">
        <f>IF(DH7="",NA(),DH7)</f>
        <v>68.180000000000007</v>
      </c>
      <c r="DI6" s="36">
        <f t="shared" ref="DI6:DQ6" si="12">IF(DI7="",NA(),DI7)</f>
        <v>67.239999999999995</v>
      </c>
      <c r="DJ6" s="36">
        <f t="shared" si="12"/>
        <v>67.13</v>
      </c>
      <c r="DK6" s="36">
        <f t="shared" si="12"/>
        <v>66.52</v>
      </c>
      <c r="DL6" s="36">
        <f t="shared" si="12"/>
        <v>20.18</v>
      </c>
      <c r="DM6" s="36">
        <f t="shared" si="12"/>
        <v>52.4</v>
      </c>
      <c r="DN6" s="36">
        <f t="shared" si="12"/>
        <v>51.89</v>
      </c>
      <c r="DO6" s="36">
        <f t="shared" si="12"/>
        <v>54.09</v>
      </c>
      <c r="DP6" s="36">
        <f t="shared" si="12"/>
        <v>52.73</v>
      </c>
      <c r="DQ6" s="36">
        <f t="shared" si="12"/>
        <v>47.5</v>
      </c>
      <c r="DR6" s="35" t="str">
        <f>IF(DR7="","",IF(DR7="-","【-】","【"&amp;SUBSTITUTE(TEXT(DR7,"#,##0.00"),"-","△")&amp;"】"))</f>
        <v>【50.19】</v>
      </c>
      <c r="DS6" s="35">
        <f>IF(DS7="",NA(),DS7)</f>
        <v>0</v>
      </c>
      <c r="DT6" s="35">
        <f t="shared" ref="DT6:EB6" si="13">IF(DT7="",NA(),DT7)</f>
        <v>0</v>
      </c>
      <c r="DU6" s="35">
        <f t="shared" si="13"/>
        <v>0</v>
      </c>
      <c r="DV6" s="35">
        <f t="shared" si="13"/>
        <v>0</v>
      </c>
      <c r="DW6" s="35">
        <f t="shared" si="13"/>
        <v>0</v>
      </c>
      <c r="DX6" s="36">
        <f t="shared" si="13"/>
        <v>14.01</v>
      </c>
      <c r="DY6" s="36">
        <f t="shared" si="13"/>
        <v>14.74</v>
      </c>
      <c r="DZ6" s="36">
        <f t="shared" si="13"/>
        <v>18.68</v>
      </c>
      <c r="EA6" s="36">
        <f t="shared" si="13"/>
        <v>19.91</v>
      </c>
      <c r="EB6" s="36">
        <f t="shared" si="13"/>
        <v>17.399999999999999</v>
      </c>
      <c r="EC6" s="35" t="str">
        <f>IF(EC7="","",IF(EC7="-","【-】","【"&amp;SUBSTITUTE(TEXT(EC7,"#,##0.00"),"-","△")&amp;"】"))</f>
        <v>【20.63】</v>
      </c>
      <c r="ED6" s="36">
        <f>IF(ED7="",NA(),ED7)</f>
        <v>4.05</v>
      </c>
      <c r="EE6" s="36">
        <f t="shared" ref="EE6:EM6" si="14">IF(EE7="",NA(),EE7)</f>
        <v>2.34</v>
      </c>
      <c r="EF6" s="36">
        <f t="shared" si="14"/>
        <v>3.75</v>
      </c>
      <c r="EG6" s="36">
        <f t="shared" si="14"/>
        <v>3.75</v>
      </c>
      <c r="EH6" s="36">
        <f t="shared" si="14"/>
        <v>1.87</v>
      </c>
      <c r="EI6" s="36">
        <f t="shared" si="14"/>
        <v>0.41</v>
      </c>
      <c r="EJ6" s="36">
        <f t="shared" si="14"/>
        <v>0.4</v>
      </c>
      <c r="EK6" s="36">
        <f t="shared" si="14"/>
        <v>0.32</v>
      </c>
      <c r="EL6" s="36">
        <f t="shared" si="14"/>
        <v>0.81</v>
      </c>
      <c r="EM6" s="36">
        <f t="shared" si="14"/>
        <v>0.4</v>
      </c>
      <c r="EN6" s="35" t="str">
        <f>IF(EN7="","",IF(EN7="-","【-】","【"&amp;SUBSTITUTE(TEXT(EN7,"#,##0.00"),"-","△")&amp;"】"))</f>
        <v>【0.69】</v>
      </c>
    </row>
    <row r="7" spans="1:144" s="37" customFormat="1" x14ac:dyDescent="0.15">
      <c r="A7" s="29"/>
      <c r="B7" s="38">
        <v>2020</v>
      </c>
      <c r="C7" s="38">
        <v>465321</v>
      </c>
      <c r="D7" s="38">
        <v>46</v>
      </c>
      <c r="E7" s="38">
        <v>1</v>
      </c>
      <c r="F7" s="38">
        <v>0</v>
      </c>
      <c r="G7" s="38">
        <v>1</v>
      </c>
      <c r="H7" s="38" t="s">
        <v>93</v>
      </c>
      <c r="I7" s="38" t="s">
        <v>94</v>
      </c>
      <c r="J7" s="38" t="s">
        <v>95</v>
      </c>
      <c r="K7" s="38" t="s">
        <v>96</v>
      </c>
      <c r="L7" s="38" t="s">
        <v>97</v>
      </c>
      <c r="M7" s="38" t="s">
        <v>98</v>
      </c>
      <c r="N7" s="39" t="s">
        <v>99</v>
      </c>
      <c r="O7" s="39">
        <v>56.13</v>
      </c>
      <c r="P7" s="39">
        <v>100</v>
      </c>
      <c r="Q7" s="39">
        <v>3179</v>
      </c>
      <c r="R7" s="39">
        <v>6527</v>
      </c>
      <c r="S7" s="39">
        <v>62.71</v>
      </c>
      <c r="T7" s="39">
        <v>104.08</v>
      </c>
      <c r="U7" s="39">
        <v>6469</v>
      </c>
      <c r="V7" s="39">
        <v>56.22</v>
      </c>
      <c r="W7" s="39">
        <v>115.07</v>
      </c>
      <c r="X7" s="39">
        <v>121.64</v>
      </c>
      <c r="Y7" s="39">
        <v>103.57</v>
      </c>
      <c r="Z7" s="39">
        <v>104.91</v>
      </c>
      <c r="AA7" s="39">
        <v>108.21</v>
      </c>
      <c r="AB7" s="39">
        <v>101.81</v>
      </c>
      <c r="AC7" s="39">
        <v>114.74</v>
      </c>
      <c r="AD7" s="39">
        <v>104.85</v>
      </c>
      <c r="AE7" s="39">
        <v>107.64</v>
      </c>
      <c r="AF7" s="39">
        <v>108.22</v>
      </c>
      <c r="AG7" s="39">
        <v>105.34</v>
      </c>
      <c r="AH7" s="39">
        <v>110.27</v>
      </c>
      <c r="AI7" s="39">
        <v>0</v>
      </c>
      <c r="AJ7" s="39">
        <v>0</v>
      </c>
      <c r="AK7" s="39">
        <v>0</v>
      </c>
      <c r="AL7" s="39">
        <v>0</v>
      </c>
      <c r="AM7" s="39">
        <v>0</v>
      </c>
      <c r="AN7" s="39">
        <v>27.19</v>
      </c>
      <c r="AO7" s="39">
        <v>27.52</v>
      </c>
      <c r="AP7" s="39">
        <v>30.84</v>
      </c>
      <c r="AQ7" s="39">
        <v>25.29</v>
      </c>
      <c r="AR7" s="39">
        <v>24.04</v>
      </c>
      <c r="AS7" s="39">
        <v>1.1499999999999999</v>
      </c>
      <c r="AT7" s="39">
        <v>1722.62</v>
      </c>
      <c r="AU7" s="39">
        <v>1057.3599999999999</v>
      </c>
      <c r="AV7" s="39">
        <v>1446.7</v>
      </c>
      <c r="AW7" s="39">
        <v>2401.9899999999998</v>
      </c>
      <c r="AX7" s="39">
        <v>431.27</v>
      </c>
      <c r="AY7" s="39">
        <v>477.44</v>
      </c>
      <c r="AZ7" s="39">
        <v>445.85</v>
      </c>
      <c r="BA7" s="39">
        <v>450.54</v>
      </c>
      <c r="BB7" s="39">
        <v>348.88</v>
      </c>
      <c r="BC7" s="39">
        <v>305.08</v>
      </c>
      <c r="BD7" s="39">
        <v>260.31</v>
      </c>
      <c r="BE7" s="39">
        <v>406.33</v>
      </c>
      <c r="BF7" s="39">
        <v>459.19</v>
      </c>
      <c r="BG7" s="39">
        <v>440.81</v>
      </c>
      <c r="BH7" s="39">
        <v>483.44</v>
      </c>
      <c r="BI7" s="39">
        <v>1535.6</v>
      </c>
      <c r="BJ7" s="39">
        <v>485.75</v>
      </c>
      <c r="BK7" s="39">
        <v>516.34</v>
      </c>
      <c r="BL7" s="39">
        <v>496.56</v>
      </c>
      <c r="BM7" s="39">
        <v>540.38</v>
      </c>
      <c r="BN7" s="39">
        <v>585.59</v>
      </c>
      <c r="BO7" s="39">
        <v>275.67</v>
      </c>
      <c r="BP7" s="39">
        <v>53.49</v>
      </c>
      <c r="BQ7" s="39">
        <v>51.57</v>
      </c>
      <c r="BR7" s="39">
        <v>55.4</v>
      </c>
      <c r="BS7" s="39">
        <v>56.73</v>
      </c>
      <c r="BT7" s="39">
        <v>48.99</v>
      </c>
      <c r="BU7" s="39">
        <v>83.59</v>
      </c>
      <c r="BV7" s="39">
        <v>83.27</v>
      </c>
      <c r="BW7" s="39">
        <v>84.9</v>
      </c>
      <c r="BX7" s="39">
        <v>83.22</v>
      </c>
      <c r="BY7" s="39">
        <v>82.78</v>
      </c>
      <c r="BZ7" s="39">
        <v>100.05</v>
      </c>
      <c r="CA7" s="39">
        <v>256.2</v>
      </c>
      <c r="CB7" s="39">
        <v>266.36</v>
      </c>
      <c r="CC7" s="39">
        <v>282.89999999999998</v>
      </c>
      <c r="CD7" s="39">
        <v>275.07</v>
      </c>
      <c r="CE7" s="39">
        <v>321.5</v>
      </c>
      <c r="CF7" s="39">
        <v>230.22</v>
      </c>
      <c r="CG7" s="39">
        <v>228.81</v>
      </c>
      <c r="CH7" s="39">
        <v>231.9</v>
      </c>
      <c r="CI7" s="39">
        <v>234.17</v>
      </c>
      <c r="CJ7" s="39">
        <v>225.09</v>
      </c>
      <c r="CK7" s="39">
        <v>166.4</v>
      </c>
      <c r="CL7" s="39">
        <v>87.87</v>
      </c>
      <c r="CM7" s="39">
        <v>83.49</v>
      </c>
      <c r="CN7" s="39">
        <v>82.32</v>
      </c>
      <c r="CO7" s="39">
        <v>82.44</v>
      </c>
      <c r="CP7" s="39">
        <v>84.68</v>
      </c>
      <c r="CQ7" s="39">
        <v>41.09</v>
      </c>
      <c r="CR7" s="39">
        <v>38.979999999999997</v>
      </c>
      <c r="CS7" s="39">
        <v>39.61</v>
      </c>
      <c r="CT7" s="39">
        <v>41.06</v>
      </c>
      <c r="CU7" s="39">
        <v>49.38</v>
      </c>
      <c r="CV7" s="39">
        <v>60.69</v>
      </c>
      <c r="CW7" s="39">
        <v>80.010000000000005</v>
      </c>
      <c r="CX7" s="39">
        <v>80.010000000000005</v>
      </c>
      <c r="CY7" s="39">
        <v>80.010000000000005</v>
      </c>
      <c r="CZ7" s="39">
        <v>80.010000000000005</v>
      </c>
      <c r="DA7" s="39">
        <v>80.010000000000005</v>
      </c>
      <c r="DB7" s="39">
        <v>75.91</v>
      </c>
      <c r="DC7" s="39">
        <v>75.010000000000005</v>
      </c>
      <c r="DD7" s="39">
        <v>72.959999999999994</v>
      </c>
      <c r="DE7" s="39">
        <v>72.42</v>
      </c>
      <c r="DF7" s="39">
        <v>78.010000000000005</v>
      </c>
      <c r="DG7" s="39">
        <v>89.82</v>
      </c>
      <c r="DH7" s="39">
        <v>68.180000000000007</v>
      </c>
      <c r="DI7" s="39">
        <v>67.239999999999995</v>
      </c>
      <c r="DJ7" s="39">
        <v>67.13</v>
      </c>
      <c r="DK7" s="39">
        <v>66.52</v>
      </c>
      <c r="DL7" s="39">
        <v>20.18</v>
      </c>
      <c r="DM7" s="39">
        <v>52.4</v>
      </c>
      <c r="DN7" s="39">
        <v>51.89</v>
      </c>
      <c r="DO7" s="39">
        <v>54.09</v>
      </c>
      <c r="DP7" s="39">
        <v>52.73</v>
      </c>
      <c r="DQ7" s="39">
        <v>47.5</v>
      </c>
      <c r="DR7" s="39">
        <v>50.19</v>
      </c>
      <c r="DS7" s="39">
        <v>0</v>
      </c>
      <c r="DT7" s="39">
        <v>0</v>
      </c>
      <c r="DU7" s="39">
        <v>0</v>
      </c>
      <c r="DV7" s="39">
        <v>0</v>
      </c>
      <c r="DW7" s="39">
        <v>0</v>
      </c>
      <c r="DX7" s="39">
        <v>14.01</v>
      </c>
      <c r="DY7" s="39">
        <v>14.74</v>
      </c>
      <c r="DZ7" s="39">
        <v>18.68</v>
      </c>
      <c r="EA7" s="39">
        <v>19.91</v>
      </c>
      <c r="EB7" s="39">
        <v>17.399999999999999</v>
      </c>
      <c r="EC7" s="39">
        <v>20.63</v>
      </c>
      <c r="ED7" s="39">
        <v>4.05</v>
      </c>
      <c r="EE7" s="39">
        <v>2.34</v>
      </c>
      <c r="EF7" s="39">
        <v>3.75</v>
      </c>
      <c r="EG7" s="39">
        <v>3.75</v>
      </c>
      <c r="EH7" s="39">
        <v>1.87</v>
      </c>
      <c r="EI7" s="39">
        <v>0.41</v>
      </c>
      <c r="EJ7" s="39">
        <v>0.4</v>
      </c>
      <c r="EK7" s="39">
        <v>0.32</v>
      </c>
      <c r="EL7" s="39">
        <v>0.81</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2022-02-07T01:50:15Z</cp:lastPrinted>
  <dcterms:created xsi:type="dcterms:W3CDTF">2021-12-03T06:59:57Z</dcterms:created>
  <dcterms:modified xsi:type="dcterms:W3CDTF">2022-02-25T06:23:50Z</dcterms:modified>
  <cp:category/>
</cp:coreProperties>
</file>