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8_徳之島町\"/>
    </mc:Choice>
  </mc:AlternateContent>
  <workbookProtection workbookAlgorithmName="SHA-512" workbookHashValue="Y5He3WVh2ll6JiL9No0JoOB3BpXWi5T1waRuNWkpIEvlEgJTuJspW8/SqAgu+GZPUBiBBUlkUH3kQmhDvYNqkw==" workbookSaltValue="HkjOnepyoDbkTCGMSi/Ql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B10" i="4"/>
  <c r="AT8" i="4"/>
  <c r="AD8" i="4"/>
  <c r="P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<sst xmlns="http://schemas.openxmlformats.org/spreadsheetml/2006/main" count="236" uniqueCount="119">
  <si>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</si>
  <si>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</si>
  <si>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</si>
  <si>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</si>
  <si>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</si>
  <si>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</si>
  <si>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</si>
  <si>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</si>
  <si>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</si>
  <si>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</si>
  <si>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</si>
  <si>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</si>
  <si>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</si>
  <si>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</si>
  <si>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</si>
  <si>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</si>
  <si>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</si>
  <si>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</si>
  <si>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</si>
  <si>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</si>
  <si>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</si>
  <si>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</si>
  <si>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</si>
  <si>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</si>
  <si>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</si>
  <si>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</si>
  <si>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</si>
  <si>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</si>
  <si>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</si>
  <si>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</si>
  <si>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</si>
  <si>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</si>
  <si>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</si>
  <si>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</si>
  <si>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</si>
  <si>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</si>
  <si>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</si>
  <si>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</si>
  <si>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</si>
  <si>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</si>
  <si>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</si>
  <si>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</si>
  <si>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</si>
  <si>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</si>
  <si>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</si>
  <si>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</si>
  <si>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</si>
  <si>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</si>
  <si>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</si>
  <si>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</si>
  <si>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</si>
  <si>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</si>
  <si>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</si>
  <si>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</si>
  <si>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</si>
  <si>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</si>
  <si>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</si>
  <si>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</si>
  <si>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</si>
  <si>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</si>
  <si>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</si>
  <si>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</si>
  <si>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</si>
  <si>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</si>
  <si>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</si>
  <si>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</si>
  <si>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</si>
  <si>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</si>
  <si>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</si>
  <si>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</si>
  <si>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</si>
  <si>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</si>
  <si>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</si>
  <si>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</si>
  <si>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</si>
  <si>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</si>
  <si>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</si>
  <si>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</si>
  <si>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</si>
  <si>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</si>
  <si>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</si>
  <si>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</si>
  <si>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</si>
  <si>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</si>
  <si>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</si>
  <si>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</si>
  <si>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</si>
  <si>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</si>
  <si>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</si>
  <si>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</si>
  <si>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</si>
  <si>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</si>
  <si>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</si>
  <si>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</si>
  <si>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</si>
  <si>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</si>
  <si>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</si>
  <si>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</si>
  <si>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</si>
  <si>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</si>
  <si>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</si>
  <si>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</si>
  <si>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</si>
  <si>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</si>
  <si>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</si>
  <si>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</si>
  <si>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</si>
  <si>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</si>
  <si>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</si>
  <si>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</si>
  <si>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</si>
  <si>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</si>
  <si>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</si>
  <si>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</si>
  <si>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</si>
  <si>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</si>
  <si>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現在、管渠の更新等は行っておらず、管渠改善率は「0」となっているが、今後の管の更新時期等の到来を見据え、H29年度に劣化状況等を調べる機能診断等を実施し、H30年度に最適整備構想を実施した。今後は機能強化に向け計画策定を実施予定である。</t>
    <rPh sb="1" eb="3">
      <t>ゲンザイ</t>
    </rPh>
    <rPh sb="4" eb="5">
      <t>カン</t>
    </rPh>
    <rPh sb="5" eb="6">
      <t>ミゾ</t>
    </rPh>
    <rPh sb="7" eb="9">
      <t>コウシン</t>
    </rPh>
    <rPh sb="9" eb="10">
      <t>トウ</t>
    </rPh>
    <rPh sb="11" eb="12">
      <t>オコナ</t>
    </rPh>
    <rPh sb="18" eb="20">
      <t>カンキョ</t>
    </rPh>
    <rPh sb="20" eb="22">
      <t>カイゼン</t>
    </rPh>
    <rPh sb="22" eb="23">
      <t>リツ</t>
    </rPh>
    <rPh sb="35" eb="37">
      <t>コンゴ</t>
    </rPh>
    <rPh sb="38" eb="39">
      <t>カン</t>
    </rPh>
    <rPh sb="40" eb="42">
      <t>コウシン</t>
    </rPh>
    <rPh sb="42" eb="45">
      <t>ジキトウ</t>
    </rPh>
    <rPh sb="46" eb="48">
      <t>トウライ</t>
    </rPh>
    <rPh sb="49" eb="51">
      <t>ミス</t>
    </rPh>
    <rPh sb="56" eb="58">
      <t>ネンド</t>
    </rPh>
    <rPh sb="59" eb="61">
      <t>レッカ</t>
    </rPh>
    <rPh sb="61" eb="63">
      <t>ジョウキョウ</t>
    </rPh>
    <rPh sb="63" eb="64">
      <t>トウ</t>
    </rPh>
    <rPh sb="65" eb="66">
      <t>シラ</t>
    </rPh>
    <rPh sb="68" eb="70">
      <t>キノウ</t>
    </rPh>
    <rPh sb="70" eb="72">
      <t>シンダン</t>
    </rPh>
    <rPh sb="72" eb="73">
      <t>トウ</t>
    </rPh>
    <rPh sb="74" eb="76">
      <t>ジッシ</t>
    </rPh>
    <rPh sb="81" eb="83">
      <t>ネンド</t>
    </rPh>
    <rPh sb="84" eb="90">
      <t>サイテキセイビコウソウ</t>
    </rPh>
    <rPh sb="91" eb="93">
      <t>ジッシ</t>
    </rPh>
    <rPh sb="96" eb="98">
      <t>コンゴ</t>
    </rPh>
    <rPh sb="99" eb="101">
      <t>キノウ</t>
    </rPh>
    <rPh sb="101" eb="103">
      <t>キョウカ</t>
    </rPh>
    <rPh sb="104" eb="105">
      <t>ム</t>
    </rPh>
    <phoneticPr fontId="15"/>
  </si>
  <si>
    <t>事業規模が小さく、事業地域が過疎化高齢化が進む地域であることから、適切な使用料収入の確保が難しく、汚水処理費用の削減も難しい状況である。今後、民間委託・合併浄化槽への移行等の検討が必要である。</t>
    <rPh sb="0" eb="2">
      <t>ジギョウ</t>
    </rPh>
    <rPh sb="2" eb="4">
      <t>キボ</t>
    </rPh>
    <rPh sb="5" eb="6">
      <t>チイ</t>
    </rPh>
    <rPh sb="9" eb="11">
      <t>ジギョウ</t>
    </rPh>
    <rPh sb="11" eb="13">
      <t>チイキ</t>
    </rPh>
    <rPh sb="14" eb="17">
      <t>カソカ</t>
    </rPh>
    <rPh sb="17" eb="20">
      <t>コウレイカ</t>
    </rPh>
    <rPh sb="21" eb="22">
      <t>スス</t>
    </rPh>
    <rPh sb="23" eb="25">
      <t>チイキ</t>
    </rPh>
    <rPh sb="33" eb="35">
      <t>テキセツ</t>
    </rPh>
    <rPh sb="36" eb="39">
      <t>シヨウリョウ</t>
    </rPh>
    <rPh sb="39" eb="41">
      <t>シュウニュウ</t>
    </rPh>
    <rPh sb="42" eb="44">
      <t>カクホ</t>
    </rPh>
    <rPh sb="45" eb="46">
      <t>ムズカ</t>
    </rPh>
    <rPh sb="49" eb="51">
      <t>オスイ</t>
    </rPh>
    <rPh sb="51" eb="53">
      <t>ショリ</t>
    </rPh>
    <rPh sb="53" eb="55">
      <t>ヒヨウ</t>
    </rPh>
    <rPh sb="56" eb="58">
      <t>サクゲン</t>
    </rPh>
    <rPh sb="59" eb="60">
      <t>ムズカ</t>
    </rPh>
    <rPh sb="62" eb="64">
      <t>ジョウキョウ</t>
    </rPh>
    <rPh sb="68" eb="70">
      <t>コンゴ</t>
    </rPh>
    <rPh sb="71" eb="73">
      <t>ミンカン</t>
    </rPh>
    <rPh sb="73" eb="75">
      <t>イタク</t>
    </rPh>
    <rPh sb="76" eb="78">
      <t>ガッペイ</t>
    </rPh>
    <rPh sb="78" eb="81">
      <t>ジョウカソウ</t>
    </rPh>
    <rPh sb="83" eb="85">
      <t>イコウ</t>
    </rPh>
    <rPh sb="85" eb="86">
      <t>トウ</t>
    </rPh>
    <rPh sb="87" eb="89">
      <t>ケントウ</t>
    </rPh>
    <rPh sb="90" eb="92">
      <t>ヒツヨウ</t>
    </rPh>
    <phoneticPr fontId="15"/>
  </si>
  <si>
    <t xml:space="preserve">①収益的収支比率が100％前後を推移しているが、過疎化高齢化による加入者の減少等が予想され、本来使用料で賄わなければならない経費を今後も一般会計からの繰入金に依存していくと予想される。
④企業債残高対事業規模比率は「0」であるが、今後も元利償還金に対して一般会計繰入を行うため「0」で推移すると予想される。
⑤経費回収率が類似団体区分の平均値に比べ低い数値で推移しているため適切な使用料収入の確保及び汚水処理費の削減が必要となる。
⑥汚水処理原価について類似団体平均より高い状況にあるので、汚水維持管理費等削減に努め今後効率的な施設活用が必要である。
⑦施設利用率は高い数値を推移しており、今後も効率的な施設活用に努める。
⑧水洗化率はH28年度以降同等の数値であり、処理区域の過疎地域化で今後大きく推移することはないと考えるが経営効率の観点から引き続き加入促進を図る必要がある。
</t>
    <rPh sb="1" eb="3">
      <t>シュウエキ</t>
    </rPh>
    <rPh sb="3" eb="4">
      <t>テキ</t>
    </rPh>
    <rPh sb="4" eb="6">
      <t>シュウシ</t>
    </rPh>
    <rPh sb="6" eb="8">
      <t>ヒリツ</t>
    </rPh>
    <rPh sb="13" eb="15">
      <t>ゼンゴ</t>
    </rPh>
    <rPh sb="16" eb="18">
      <t>スイイ</t>
    </rPh>
    <rPh sb="24" eb="27">
      <t>カソカ</t>
    </rPh>
    <rPh sb="27" eb="30">
      <t>コウレイカ</t>
    </rPh>
    <rPh sb="46" eb="48">
      <t>ホンライ</t>
    </rPh>
    <rPh sb="48" eb="50">
      <t>シヨウ</t>
    </rPh>
    <rPh sb="50" eb="51">
      <t>リョウ</t>
    </rPh>
    <rPh sb="52" eb="53">
      <t>マカナ</t>
    </rPh>
    <rPh sb="62" eb="64">
      <t>ケイヒ</t>
    </rPh>
    <rPh sb="65" eb="67">
      <t>コンゴ</t>
    </rPh>
    <rPh sb="68" eb="70">
      <t>イッパン</t>
    </rPh>
    <rPh sb="70" eb="72">
      <t>カイケイ</t>
    </rPh>
    <rPh sb="75" eb="77">
      <t>クリイレ</t>
    </rPh>
    <rPh sb="77" eb="78">
      <t>キン</t>
    </rPh>
    <rPh sb="79" eb="81">
      <t>イゾン</t>
    </rPh>
    <rPh sb="95" eb="97">
      <t>キギョウ</t>
    </rPh>
    <rPh sb="97" eb="98">
      <t>サイ</t>
    </rPh>
    <rPh sb="98" eb="100">
      <t>ザンダカ</t>
    </rPh>
    <rPh sb="100" eb="101">
      <t>タイ</t>
    </rPh>
    <rPh sb="101" eb="103">
      <t>ジギョウ</t>
    </rPh>
    <rPh sb="103" eb="105">
      <t>キボ</t>
    </rPh>
    <rPh sb="105" eb="107">
      <t>ヒリツ</t>
    </rPh>
    <rPh sb="116" eb="118">
      <t>コンゴ</t>
    </rPh>
    <rPh sb="157" eb="159">
      <t>ケイヒ</t>
    </rPh>
    <rPh sb="159" eb="161">
      <t>カイシュウ</t>
    </rPh>
    <rPh sb="161" eb="162">
      <t>リツ</t>
    </rPh>
    <rPh sb="163" eb="165">
      <t>ルイジ</t>
    </rPh>
    <rPh sb="165" eb="167">
      <t>ダンタイ</t>
    </rPh>
    <rPh sb="167" eb="169">
      <t>クブン</t>
    </rPh>
    <rPh sb="170" eb="173">
      <t>ヘイキンチ</t>
    </rPh>
    <rPh sb="174" eb="175">
      <t>クラ</t>
    </rPh>
    <rPh sb="176" eb="177">
      <t>ヒク</t>
    </rPh>
    <rPh sb="178" eb="180">
      <t>スウチ</t>
    </rPh>
    <rPh sb="181" eb="183">
      <t>スイイ</t>
    </rPh>
    <rPh sb="189" eb="191">
      <t>テキセツ</t>
    </rPh>
    <rPh sb="192" eb="195">
      <t>シヨウリョウ</t>
    </rPh>
    <rPh sb="195" eb="197">
      <t>シュウニュウ</t>
    </rPh>
    <rPh sb="198" eb="200">
      <t>カクホ</t>
    </rPh>
    <rPh sb="200" eb="201">
      <t>オヨ</t>
    </rPh>
    <rPh sb="202" eb="204">
      <t>オスイ</t>
    </rPh>
    <rPh sb="204" eb="206">
      <t>ショリ</t>
    </rPh>
    <rPh sb="206" eb="207">
      <t>ヒ</t>
    </rPh>
    <rPh sb="208" eb="210">
      <t>サクゲン</t>
    </rPh>
    <rPh sb="211" eb="213">
      <t>ヒツヨウ</t>
    </rPh>
    <rPh sb="220" eb="222">
      <t>オスイ</t>
    </rPh>
    <rPh sb="222" eb="224">
      <t>ショリ</t>
    </rPh>
    <rPh sb="224" eb="226">
      <t>ゲンカ</t>
    </rPh>
    <rPh sb="230" eb="232">
      <t>ルイジ</t>
    </rPh>
    <rPh sb="232" eb="234">
      <t>ダンタイ</t>
    </rPh>
    <rPh sb="234" eb="236">
      <t>ヘイキン</t>
    </rPh>
    <rPh sb="238" eb="239">
      <t>タカ</t>
    </rPh>
    <rPh sb="240" eb="242">
      <t>ジョウキョウ</t>
    </rPh>
    <rPh sb="248" eb="250">
      <t>オスイ</t>
    </rPh>
    <rPh sb="250" eb="252">
      <t>イジ</t>
    </rPh>
    <rPh sb="252" eb="254">
      <t>カンリ</t>
    </rPh>
    <rPh sb="254" eb="255">
      <t>ヒ</t>
    </rPh>
    <rPh sb="255" eb="256">
      <t>トウ</t>
    </rPh>
    <rPh sb="256" eb="258">
      <t>サクゲン</t>
    </rPh>
    <rPh sb="259" eb="260">
      <t>ツト</t>
    </rPh>
    <rPh sb="261" eb="263">
      <t>コンゴ</t>
    </rPh>
    <rPh sb="263" eb="266">
      <t>コウリツテキ</t>
    </rPh>
    <rPh sb="267" eb="269">
      <t>シセツ</t>
    </rPh>
    <rPh sb="269" eb="271">
      <t>カツヨウ</t>
    </rPh>
    <rPh sb="272" eb="274">
      <t>ヒツヨウ</t>
    </rPh>
    <rPh sb="281" eb="283">
      <t>シセツ</t>
    </rPh>
    <rPh sb="283" eb="285">
      <t>リヨウ</t>
    </rPh>
    <rPh sb="285" eb="286">
      <t>リツ</t>
    </rPh>
    <rPh sb="287" eb="288">
      <t>タカ</t>
    </rPh>
    <rPh sb="289" eb="291">
      <t>スウチ</t>
    </rPh>
    <rPh sb="292" eb="294">
      <t>スイイ</t>
    </rPh>
    <rPh sb="299" eb="301">
      <t>コンゴ</t>
    </rPh>
    <rPh sb="302" eb="305">
      <t>コウリツテキ</t>
    </rPh>
    <rPh sb="306" eb="308">
      <t>シセツ</t>
    </rPh>
    <rPh sb="308" eb="310">
      <t>カツヨウ</t>
    </rPh>
    <rPh sb="311" eb="312">
      <t>ツト</t>
    </rPh>
    <rPh sb="318" eb="321">
      <t>スイセンカ</t>
    </rPh>
    <rPh sb="321" eb="322">
      <t>リツ</t>
    </rPh>
    <rPh sb="326" eb="327">
      <t>ネン</t>
    </rPh>
    <rPh sb="327" eb="328">
      <t>ド</t>
    </rPh>
    <rPh sb="328" eb="330">
      <t>イコウ</t>
    </rPh>
    <rPh sb="330" eb="332">
      <t>ドウトウ</t>
    </rPh>
    <rPh sb="333" eb="335">
      <t>スウチ</t>
    </rPh>
    <rPh sb="339" eb="341">
      <t>ショリ</t>
    </rPh>
    <rPh sb="341" eb="342">
      <t>ク</t>
    </rPh>
    <rPh sb="342" eb="343">
      <t>イキ</t>
    </rPh>
    <rPh sb="344" eb="346">
      <t>カソ</t>
    </rPh>
    <rPh sb="346" eb="348">
      <t>チイキ</t>
    </rPh>
    <rPh sb="348" eb="349">
      <t>カ</t>
    </rPh>
    <rPh sb="350" eb="352">
      <t>コンゴ</t>
    </rPh>
    <rPh sb="352" eb="353">
      <t>オオ</t>
    </rPh>
    <rPh sb="355" eb="357">
      <t>スイイ</t>
    </rPh>
    <rPh sb="365" eb="366">
      <t>カンガ</t>
    </rPh>
    <rPh sb="369" eb="371">
      <t>ケイエイ</t>
    </rPh>
    <rPh sb="371" eb="373">
      <t>コウリツ</t>
    </rPh>
    <rPh sb="374" eb="376">
      <t>カンテン</t>
    </rPh>
    <rPh sb="378" eb="379">
      <t>ヒ</t>
    </rPh>
    <rPh sb="380" eb="381">
      <t>ツヅ</t>
    </rPh>
    <rPh sb="382" eb="384">
      <t>カニュウ</t>
    </rPh>
    <rPh sb="384" eb="386">
      <t>ソクシン</t>
    </rPh>
    <rPh sb="387" eb="388">
      <t>ハカ</t>
    </rPh>
    <rPh sb="389" eb="3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</si>
</sst>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43-448B-823D-75BD19774F78}"/>
            </c:ext>
          </c:extLst>
        </c:ser>
        <c:dLbls>
          <c:showLegendKey val="0"/>
          <c:showVal val="0"/>
          <c:showCatName val="0"/>
          <c:showSerName val="0"/>
          <c:showPercent val="0"/>
          <c:showBubbleSize val="0"/>
        </c:dLbls>
        <c:gapWidth val="150"/>
        <c:axId val="294292056"/>
        <c:axId val="29428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0.01</c:v>
                </c:pt>
                <c:pt idx="3" formatCode="#,##0.00;&quot;△&quot;#,##0.00;&quot;-&quot;">
                  <c:v>0.02</c:v>
                </c:pt>
                <c:pt idx="4" formatCode="#,##0.00;&quot;△&quot;#,##0.00;&quot;-&quot;">
                  <c:v>0.25</c:v>
                </c:pt>
              </c:numCache>
            </c:numRef>
          </c:val>
          <c:smooth val="0"/>
          <c:extLst>
            <c:ext xmlns:c16="http://schemas.microsoft.com/office/drawing/2014/chart" uri="{C3380CC4-5D6E-409C-BE32-E72D297353CC}">
              <c16:uniqueId val="{00000001-1F43-448B-823D-75BD19774F78}"/>
            </c:ext>
          </c:extLst>
        </c:ser>
        <c:dLbls>
          <c:showLegendKey val="0"/>
          <c:showVal val="0"/>
          <c:showCatName val="0"/>
          <c:showSerName val="0"/>
          <c:showPercent val="0"/>
          <c:showBubbleSize val="0"/>
        </c:dLbls>
        <c:marker val="1"/>
        <c:smooth val="0"/>
        <c:axId val="294292056"/>
        <c:axId val="294289704"/>
      </c:lineChart>
      <c:dateAx>
        <c:axId val="294292056"/>
        <c:scaling>
          <c:orientation val="minMax"/>
        </c:scaling>
        <c:delete val="1"/>
        <c:axPos val="b"/>
        <c:numFmt formatCode="&quot;H&quot;yy" sourceLinked="1"/>
        <c:majorTickMark val="none"/>
        <c:minorTickMark val="none"/>
        <c:tickLblPos val="none"/>
        <c:crossAx val="294289704"/>
        <c:crosses val="autoZero"/>
        <c:auto val="1"/>
        <c:lblOffset val="100"/>
        <c:baseTimeUnit val="years"/>
      </c:dateAx>
      <c:valAx>
        <c:axId val="29428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101.49</c:v>
                </c:pt>
                <c:pt idx="1">
                  <c:v>95.52</c:v>
                </c:pt>
                <c:pt idx="2">
                  <c:v>92.54</c:v>
                </c:pt>
                <c:pt idx="3">
                  <c:v>101.49</c:v>
                </c:pt>
                <c:pt idx="4">
                  <c:v>101.49</c:v>
                </c:pt>
              </c:numCache>
            </c:numRef>
          </c:val>
          <c:extLst>
            <c:ext xmlns:c16="http://schemas.microsoft.com/office/drawing/2014/chart" uri="{C3380CC4-5D6E-409C-BE32-E72D297353CC}">
              <c16:uniqueId val="{00000000-9EF4-4D0D-9DEF-84FD474EB161}"/>
            </c:ext>
          </c:extLst>
        </c:ser>
        <c:dLbls>
          <c:showLegendKey val="0"/>
          <c:showVal val="0"/>
          <c:showCatName val="0"/>
          <c:showSerName val="0"/>
          <c:showPercent val="0"/>
          <c:showBubbleSize val="0"/>
        </c:dLbls>
        <c:gapWidth val="150"/>
        <c:axId val="232100032"/>
        <c:axId val="23210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50.68</c:v>
                </c:pt>
                <c:pt idx="3">
                  <c:v>50.14</c:v>
                </c:pt>
                <c:pt idx="4">
                  <c:v>54.83</c:v>
                </c:pt>
              </c:numCache>
            </c:numRef>
          </c:val>
          <c:smooth val="0"/>
          <c:extLst>
            <c:ext xmlns:c16="http://schemas.microsoft.com/office/drawing/2014/chart" uri="{C3380CC4-5D6E-409C-BE32-E72D297353CC}">
              <c16:uniqueId val="{00000001-9EF4-4D0D-9DEF-84FD474EB161}"/>
            </c:ext>
          </c:extLst>
        </c:ser>
        <c:dLbls>
          <c:showLegendKey val="0"/>
          <c:showVal val="0"/>
          <c:showCatName val="0"/>
          <c:showSerName val="0"/>
          <c:showPercent val="0"/>
          <c:showBubbleSize val="0"/>
        </c:dLbls>
        <c:marker val="1"/>
        <c:smooth val="0"/>
        <c:axId val="232100032"/>
        <c:axId val="232100424"/>
      </c:lineChart>
      <c:dateAx>
        <c:axId val="232100032"/>
        <c:scaling>
          <c:orientation val="minMax"/>
        </c:scaling>
        <c:delete val="1"/>
        <c:axPos val="b"/>
        <c:numFmt formatCode="&quot;H&quot;yy" sourceLinked="1"/>
        <c:majorTickMark val="none"/>
        <c:minorTickMark val="none"/>
        <c:tickLblPos val="none"/>
        <c:crossAx val="232100424"/>
        <c:crosses val="autoZero"/>
        <c:auto val="1"/>
        <c:lblOffset val="100"/>
        <c:baseTimeUnit val="years"/>
      </c:dateAx>
      <c:valAx>
        <c:axId val="23210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1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96.32</c:v>
                </c:pt>
                <c:pt idx="1">
                  <c:v>96.05</c:v>
                </c:pt>
                <c:pt idx="2">
                  <c:v>94.33</c:v>
                </c:pt>
                <c:pt idx="3">
                  <c:v>94.03</c:v>
                </c:pt>
                <c:pt idx="4">
                  <c:v>94.03</c:v>
                </c:pt>
              </c:numCache>
            </c:numRef>
          </c:val>
          <c:extLst>
            <c:ext xmlns:c16="http://schemas.microsoft.com/office/drawing/2014/chart" uri="{C3380CC4-5D6E-409C-BE32-E72D297353CC}">
              <c16:uniqueId val="{00000000-69E2-46A2-B0EA-5231120E6330}"/>
            </c:ext>
          </c:extLst>
        </c:ser>
        <c:dLbls>
          <c:showLegendKey val="0"/>
          <c:showVal val="0"/>
          <c:showCatName val="0"/>
          <c:showSerName val="0"/>
          <c:showPercent val="0"/>
          <c:showBubbleSize val="0"/>
        </c:dLbls>
        <c:gapWidth val="150"/>
        <c:axId val="232101600"/>
        <c:axId val="23210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84.86</c:v>
                </c:pt>
                <c:pt idx="3">
                  <c:v>84.98</c:v>
                </c:pt>
                <c:pt idx="4">
                  <c:v>84.7</c:v>
                </c:pt>
              </c:numCache>
            </c:numRef>
          </c:val>
          <c:smooth val="0"/>
          <c:extLst>
            <c:ext xmlns:c16="http://schemas.microsoft.com/office/drawing/2014/chart" uri="{C3380CC4-5D6E-409C-BE32-E72D297353CC}">
              <c16:uniqueId val="{00000001-69E2-46A2-B0EA-5231120E6330}"/>
            </c:ext>
          </c:extLst>
        </c:ser>
        <c:dLbls>
          <c:showLegendKey val="0"/>
          <c:showVal val="0"/>
          <c:showCatName val="0"/>
          <c:showSerName val="0"/>
          <c:showPercent val="0"/>
          <c:showBubbleSize val="0"/>
        </c:dLbls>
        <c:marker val="1"/>
        <c:smooth val="0"/>
        <c:axId val="232101600"/>
        <c:axId val="232101992"/>
      </c:lineChart>
      <c:dateAx>
        <c:axId val="232101600"/>
        <c:scaling>
          <c:orientation val="minMax"/>
        </c:scaling>
        <c:delete val="1"/>
        <c:axPos val="b"/>
        <c:numFmt formatCode="&quot;H&quot;yy" sourceLinked="1"/>
        <c:majorTickMark val="none"/>
        <c:minorTickMark val="none"/>
        <c:tickLblPos val="none"/>
        <c:crossAx val="232101992"/>
        <c:crosses val="autoZero"/>
        <c:auto val="1"/>
        <c:lblOffset val="100"/>
        <c:baseTimeUnit val="years"/>
      </c:dateAx>
      <c:valAx>
        <c:axId val="23210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1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100.39</c:v>
                </c:pt>
                <c:pt idx="1">
                  <c:v>99.63</c:v>
                </c:pt>
                <c:pt idx="2">
                  <c:v>100.49</c:v>
                </c:pt>
                <c:pt idx="3">
                  <c:v>99.84</c:v>
                </c:pt>
                <c:pt idx="4">
                  <c:v>100.27</c:v>
                </c:pt>
              </c:numCache>
            </c:numRef>
          </c:val>
          <c:extLst>
            <c:ext xmlns:c16="http://schemas.microsoft.com/office/drawing/2014/chart" uri="{C3380CC4-5D6E-409C-BE32-E72D297353CC}">
              <c16:uniqueId val="{00000000-0DCB-4145-988F-C13A9E92E25E}"/>
            </c:ext>
          </c:extLst>
        </c:ser>
        <c:dLbls>
          <c:showLegendKey val="0"/>
          <c:showVal val="0"/>
          <c:showCatName val="0"/>
          <c:showSerName val="0"/>
          <c:showPercent val="0"/>
          <c:showBubbleSize val="0"/>
        </c:dLbls>
        <c:gapWidth val="150"/>
        <c:axId val="294291664"/>
        <c:axId val="23542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CB-4145-988F-C13A9E92E25E}"/>
            </c:ext>
          </c:extLst>
        </c:ser>
        <c:dLbls>
          <c:showLegendKey val="0"/>
          <c:showVal val="0"/>
          <c:showCatName val="0"/>
          <c:showSerName val="0"/>
          <c:showPercent val="0"/>
          <c:showBubbleSize val="0"/>
        </c:dLbls>
        <c:marker val="1"/>
        <c:smooth val="0"/>
        <c:axId val="294291664"/>
        <c:axId val="235426848"/>
      </c:lineChart>
      <c:dateAx>
        <c:axId val="294291664"/>
        <c:scaling>
          <c:orientation val="minMax"/>
        </c:scaling>
        <c:delete val="1"/>
        <c:axPos val="b"/>
        <c:numFmt formatCode="&quot;H&quot;yy" sourceLinked="1"/>
        <c:majorTickMark val="none"/>
        <c:minorTickMark val="none"/>
        <c:tickLblPos val="none"/>
        <c:crossAx val="235426848"/>
        <c:crosses val="autoZero"/>
        <c:auto val="1"/>
        <c:lblOffset val="100"/>
        <c:baseTimeUnit val="years"/>
      </c:dateAx>
      <c:valAx>
        <c:axId val="23542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0E-4821-9F65-3D83E4B1157D}"/>
            </c:ext>
          </c:extLst>
        </c:ser>
        <c:dLbls>
          <c:showLegendKey val="0"/>
          <c:showVal val="0"/>
          <c:showCatName val="0"/>
          <c:showSerName val="0"/>
          <c:showPercent val="0"/>
          <c:showBubbleSize val="0"/>
        </c:dLbls>
        <c:gapWidth val="150"/>
        <c:axId val="228650000"/>
        <c:axId val="15914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0E-4821-9F65-3D83E4B1157D}"/>
            </c:ext>
          </c:extLst>
        </c:ser>
        <c:dLbls>
          <c:showLegendKey val="0"/>
          <c:showVal val="0"/>
          <c:showCatName val="0"/>
          <c:showSerName val="0"/>
          <c:showPercent val="0"/>
          <c:showBubbleSize val="0"/>
        </c:dLbls>
        <c:marker val="1"/>
        <c:smooth val="0"/>
        <c:axId val="228650000"/>
        <c:axId val="159140832"/>
      </c:lineChart>
      <c:dateAx>
        <c:axId val="228650000"/>
        <c:scaling>
          <c:orientation val="minMax"/>
        </c:scaling>
        <c:delete val="1"/>
        <c:axPos val="b"/>
        <c:numFmt formatCode="&quot;H&quot;yy" sourceLinked="1"/>
        <c:majorTickMark val="none"/>
        <c:minorTickMark val="none"/>
        <c:tickLblPos val="none"/>
        <c:crossAx val="159140832"/>
        <c:crosses val="autoZero"/>
        <c:auto val="1"/>
        <c:lblOffset val="100"/>
        <c:baseTimeUnit val="years"/>
      </c:dateAx>
      <c:valAx>
        <c:axId val="15914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5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9F-49A6-B395-F7D1B5C165BC}"/>
            </c:ext>
          </c:extLst>
        </c:ser>
        <c:dLbls>
          <c:showLegendKey val="0"/>
          <c:showVal val="0"/>
          <c:showCatName val="0"/>
          <c:showSerName val="0"/>
          <c:showPercent val="0"/>
          <c:showBubbleSize val="0"/>
        </c:dLbls>
        <c:gapWidth val="150"/>
        <c:axId val="293317600"/>
        <c:axId val="15853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9F-49A6-B395-F7D1B5C165BC}"/>
            </c:ext>
          </c:extLst>
        </c:ser>
        <c:dLbls>
          <c:showLegendKey val="0"/>
          <c:showVal val="0"/>
          <c:showCatName val="0"/>
          <c:showSerName val="0"/>
          <c:showPercent val="0"/>
          <c:showBubbleSize val="0"/>
        </c:dLbls>
        <c:marker val="1"/>
        <c:smooth val="0"/>
        <c:axId val="293317600"/>
        <c:axId val="158533840"/>
      </c:lineChart>
      <c:dateAx>
        <c:axId val="293317600"/>
        <c:scaling>
          <c:orientation val="minMax"/>
        </c:scaling>
        <c:delete val="1"/>
        <c:axPos val="b"/>
        <c:numFmt formatCode="&quot;H&quot;yy" sourceLinked="1"/>
        <c:majorTickMark val="none"/>
        <c:minorTickMark val="none"/>
        <c:tickLblPos val="none"/>
        <c:crossAx val="158533840"/>
        <c:crosses val="autoZero"/>
        <c:auto val="1"/>
        <c:lblOffset val="100"/>
        <c:baseTimeUnit val="years"/>
      </c:dateAx>
      <c:valAx>
        <c:axId val="15853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3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61-4F3B-BFEF-D4892767C1E0}"/>
            </c:ext>
          </c:extLst>
        </c:ser>
        <c:dLbls>
          <c:showLegendKey val="0"/>
          <c:showVal val="0"/>
          <c:showCatName val="0"/>
          <c:showSerName val="0"/>
          <c:showPercent val="0"/>
          <c:showBubbleSize val="0"/>
        </c:dLbls>
        <c:gapWidth val="150"/>
        <c:axId val="231561520"/>
        <c:axId val="23156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61-4F3B-BFEF-D4892767C1E0}"/>
            </c:ext>
          </c:extLst>
        </c:ser>
        <c:dLbls>
          <c:showLegendKey val="0"/>
          <c:showVal val="0"/>
          <c:showCatName val="0"/>
          <c:showSerName val="0"/>
          <c:showPercent val="0"/>
          <c:showBubbleSize val="0"/>
        </c:dLbls>
        <c:marker val="1"/>
        <c:smooth val="0"/>
        <c:axId val="231561520"/>
        <c:axId val="231561912"/>
      </c:lineChart>
      <c:dateAx>
        <c:axId val="231561520"/>
        <c:scaling>
          <c:orientation val="minMax"/>
        </c:scaling>
        <c:delete val="1"/>
        <c:axPos val="b"/>
        <c:numFmt formatCode="&quot;H&quot;yy" sourceLinked="1"/>
        <c:majorTickMark val="none"/>
        <c:minorTickMark val="none"/>
        <c:tickLblPos val="none"/>
        <c:crossAx val="231561912"/>
        <c:crosses val="autoZero"/>
        <c:auto val="1"/>
        <c:lblOffset val="100"/>
        <c:baseTimeUnit val="years"/>
      </c:dateAx>
      <c:valAx>
        <c:axId val="23156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6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2D-4C7F-817D-0CD68F964430}"/>
            </c:ext>
          </c:extLst>
        </c:ser>
        <c:dLbls>
          <c:showLegendKey val="0"/>
          <c:showVal val="0"/>
          <c:showCatName val="0"/>
          <c:showSerName val="0"/>
          <c:showPercent val="0"/>
          <c:showBubbleSize val="0"/>
        </c:dLbls>
        <c:gapWidth val="150"/>
        <c:axId val="231563088"/>
        <c:axId val="23156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2D-4C7F-817D-0CD68F964430}"/>
            </c:ext>
          </c:extLst>
        </c:ser>
        <c:dLbls>
          <c:showLegendKey val="0"/>
          <c:showVal val="0"/>
          <c:showCatName val="0"/>
          <c:showSerName val="0"/>
          <c:showPercent val="0"/>
          <c:showBubbleSize val="0"/>
        </c:dLbls>
        <c:marker val="1"/>
        <c:smooth val="0"/>
        <c:axId val="231563088"/>
        <c:axId val="231563480"/>
      </c:lineChart>
      <c:dateAx>
        <c:axId val="231563088"/>
        <c:scaling>
          <c:orientation val="minMax"/>
        </c:scaling>
        <c:delete val="1"/>
        <c:axPos val="b"/>
        <c:numFmt formatCode="&quot;H&quot;yy" sourceLinked="1"/>
        <c:majorTickMark val="none"/>
        <c:minorTickMark val="none"/>
        <c:tickLblPos val="none"/>
        <c:crossAx val="231563480"/>
        <c:crosses val="autoZero"/>
        <c:auto val="1"/>
        <c:lblOffset val="100"/>
        <c:baseTimeUnit val="years"/>
      </c:dateAx>
      <c:valAx>
        <c:axId val="23156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6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58-4262-9FEC-964D4AF346F2}"/>
            </c:ext>
          </c:extLst>
        </c:ser>
        <c:dLbls>
          <c:showLegendKey val="0"/>
          <c:showVal val="0"/>
          <c:showCatName val="0"/>
          <c:showSerName val="0"/>
          <c:showPercent val="0"/>
          <c:showBubbleSize val="0"/>
        </c:dLbls>
        <c:gapWidth val="150"/>
        <c:axId val="231564656"/>
        <c:axId val="23237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789.46</c:v>
                </c:pt>
                <c:pt idx="3">
                  <c:v>826.83</c:v>
                </c:pt>
                <c:pt idx="4">
                  <c:v>867.83</c:v>
                </c:pt>
              </c:numCache>
            </c:numRef>
          </c:val>
          <c:smooth val="0"/>
          <c:extLst>
            <c:ext xmlns:c16="http://schemas.microsoft.com/office/drawing/2014/chart" uri="{C3380CC4-5D6E-409C-BE32-E72D297353CC}">
              <c16:uniqueId val="{00000001-B258-4262-9FEC-964D4AF346F2}"/>
            </c:ext>
          </c:extLst>
        </c:ser>
        <c:dLbls>
          <c:showLegendKey val="0"/>
          <c:showVal val="0"/>
          <c:showCatName val="0"/>
          <c:showSerName val="0"/>
          <c:showPercent val="0"/>
          <c:showBubbleSize val="0"/>
        </c:dLbls>
        <c:marker val="1"/>
        <c:smooth val="0"/>
        <c:axId val="231564656"/>
        <c:axId val="232378400"/>
      </c:lineChart>
      <c:dateAx>
        <c:axId val="231564656"/>
        <c:scaling>
          <c:orientation val="minMax"/>
        </c:scaling>
        <c:delete val="1"/>
        <c:axPos val="b"/>
        <c:numFmt formatCode="&quot;H&quot;yy" sourceLinked="1"/>
        <c:majorTickMark val="none"/>
        <c:minorTickMark val="none"/>
        <c:tickLblPos val="none"/>
        <c:crossAx val="232378400"/>
        <c:crosses val="autoZero"/>
        <c:auto val="1"/>
        <c:lblOffset val="100"/>
        <c:baseTimeUnit val="years"/>
      </c:dateAx>
      <c:valAx>
        <c:axId val="2323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6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14.38</c:v>
                </c:pt>
                <c:pt idx="1">
                  <c:v>22.88</c:v>
                </c:pt>
                <c:pt idx="2">
                  <c:v>15.32</c:v>
                </c:pt>
                <c:pt idx="3">
                  <c:v>12.89</c:v>
                </c:pt>
                <c:pt idx="4">
                  <c:v>19.64</c:v>
                </c:pt>
              </c:numCache>
            </c:numRef>
          </c:val>
          <c:extLst>
            <c:ext xmlns:c16="http://schemas.microsoft.com/office/drawing/2014/chart" uri="{C3380CC4-5D6E-409C-BE32-E72D297353CC}">
              <c16:uniqueId val="{00000000-86F0-4AC3-8A38-AB921D4D4C34}"/>
            </c:ext>
          </c:extLst>
        </c:ser>
        <c:dLbls>
          <c:showLegendKey val="0"/>
          <c:showVal val="0"/>
          <c:showCatName val="0"/>
          <c:showSerName val="0"/>
          <c:showPercent val="0"/>
          <c:showBubbleSize val="0"/>
        </c:dLbls>
        <c:gapWidth val="150"/>
        <c:axId val="232379576"/>
        <c:axId val="2323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57.77</c:v>
                </c:pt>
                <c:pt idx="3">
                  <c:v>57.31</c:v>
                </c:pt>
                <c:pt idx="4">
                  <c:v>57.08</c:v>
                </c:pt>
              </c:numCache>
            </c:numRef>
          </c:val>
          <c:smooth val="0"/>
          <c:extLst>
            <c:ext xmlns:c16="http://schemas.microsoft.com/office/drawing/2014/chart" uri="{C3380CC4-5D6E-409C-BE32-E72D297353CC}">
              <c16:uniqueId val="{00000001-86F0-4AC3-8A38-AB921D4D4C34}"/>
            </c:ext>
          </c:extLst>
        </c:ser>
        <c:dLbls>
          <c:showLegendKey val="0"/>
          <c:showVal val="0"/>
          <c:showCatName val="0"/>
          <c:showSerName val="0"/>
          <c:showPercent val="0"/>
          <c:showBubbleSize val="0"/>
        </c:dLbls>
        <c:marker val="1"/>
        <c:smooth val="0"/>
        <c:axId val="232379576"/>
        <c:axId val="232379968"/>
      </c:lineChart>
      <c:dateAx>
        <c:axId val="232379576"/>
        <c:scaling>
          <c:orientation val="minMax"/>
        </c:scaling>
        <c:delete val="1"/>
        <c:axPos val="b"/>
        <c:numFmt formatCode="&quot;H&quot;yy" sourceLinked="1"/>
        <c:majorTickMark val="none"/>
        <c:minorTickMark val="none"/>
        <c:tickLblPos val="none"/>
        <c:crossAx val="232379968"/>
        <c:crosses val="autoZero"/>
        <c:auto val="1"/>
        <c:lblOffset val="100"/>
        <c:baseTimeUnit val="years"/>
      </c:dateAx>
      <c:valAx>
        <c:axId val="2323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7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386.62</c:v>
                </c:pt>
                <c:pt idx="1">
                  <c:v>278.49</c:v>
                </c:pt>
                <c:pt idx="2">
                  <c:v>403.49</c:v>
                </c:pt>
                <c:pt idx="3">
                  <c:v>443.33</c:v>
                </c:pt>
                <c:pt idx="4">
                  <c:v>338.67</c:v>
                </c:pt>
              </c:numCache>
            </c:numRef>
          </c:val>
          <c:extLst>
            <c:ext xmlns:c16="http://schemas.microsoft.com/office/drawing/2014/chart" uri="{C3380CC4-5D6E-409C-BE32-E72D297353CC}">
              <c16:uniqueId val="{00000000-FD06-4CED-9420-8E8A3B5F8F71}"/>
            </c:ext>
          </c:extLst>
        </c:ser>
        <c:dLbls>
          <c:showLegendKey val="0"/>
          <c:showVal val="0"/>
          <c:showCatName val="0"/>
          <c:showSerName val="0"/>
          <c:showPercent val="0"/>
          <c:showBubbleSize val="0"/>
        </c:dLbls>
        <c:gapWidth val="150"/>
        <c:axId val="232381144"/>
        <c:axId val="23238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274.35000000000002</c:v>
                </c:pt>
                <c:pt idx="3">
                  <c:v>273.52</c:v>
                </c:pt>
                <c:pt idx="4">
                  <c:v>274.99</c:v>
                </c:pt>
              </c:numCache>
            </c:numRef>
          </c:val>
          <c:smooth val="0"/>
          <c:extLst>
            <c:ext xmlns:c16="http://schemas.microsoft.com/office/drawing/2014/chart" uri="{C3380CC4-5D6E-409C-BE32-E72D297353CC}">
              <c16:uniqueId val="{00000001-FD06-4CED-9420-8E8A3B5F8F71}"/>
            </c:ext>
          </c:extLst>
        </c:ser>
        <c:dLbls>
          <c:showLegendKey val="0"/>
          <c:showVal val="0"/>
          <c:showCatName val="0"/>
          <c:showSerName val="0"/>
          <c:showPercent val="0"/>
          <c:showBubbleSize val="0"/>
        </c:dLbls>
        <c:marker val="1"/>
        <c:smooth val="0"/>
        <c:axId val="232381144"/>
        <c:axId val="232381536"/>
      </c:lineChart>
      <c:dateAx>
        <c:axId val="232381144"/>
        <c:scaling>
          <c:orientation val="minMax"/>
        </c:scaling>
        <c:delete val="1"/>
        <c:axPos val="b"/>
        <c:numFmt formatCode="&quot;H&quot;yy" sourceLinked="1"/>
        <c:majorTickMark val="none"/>
        <c:minorTickMark val="none"/>
        <c:tickLblPos val="none"/>
        <c:crossAx val="232381536"/>
        <c:crosses val="autoZero"/>
        <c:auto val="1"/>
        <c:lblOffset val="100"/>
        <c:baseTimeUnit val="years"/>
      </c:dateAx>
      <c:valAx>
        <c:axId val="2323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8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徳之島町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10569</v>
      </c>
      <c r="AM8" s="51"/>
      <c r="AN8" s="51"/>
      <c r="AO8" s="51"/>
      <c r="AP8" s="51"/>
      <c r="AQ8" s="51"/>
      <c r="AR8" s="51"/>
      <c r="AS8" s="51"/>
      <c r="AT8" s="46">
        <f>データ!T6</f>
        <v>104.92</v>
      </c>
      <c r="AU8" s="46"/>
      <c r="AV8" s="46"/>
      <c r="AW8" s="46"/>
      <c r="AX8" s="46"/>
      <c r="AY8" s="46"/>
      <c r="AZ8" s="46"/>
      <c r="BA8" s="46"/>
      <c r="BB8" s="46">
        <f>データ!U6</f>
        <v>100.73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v>
      </c>
      <c r="Q10" s="46"/>
      <c r="R10" s="46"/>
      <c r="S10" s="46"/>
      <c r="T10" s="46"/>
      <c r="U10" s="46"/>
      <c r="V10" s="46"/>
      <c r="W10" s="46">
        <f>データ!Q6</f>
        <v>100</v>
      </c>
      <c r="X10" s="46"/>
      <c r="Y10" s="46"/>
      <c r="Z10" s="46"/>
      <c r="AA10" s="46"/>
      <c r="AB10" s="46"/>
      <c r="AC10" s="46"/>
      <c r="AD10" s="51">
        <f>データ!R6</f>
        <v>2600</v>
      </c>
      <c r="AE10" s="51"/>
      <c r="AF10" s="51"/>
      <c r="AG10" s="51"/>
      <c r="AH10" s="51"/>
      <c r="AI10" s="51"/>
      <c r="AJ10" s="51"/>
      <c r="AK10" s="2"/>
      <c r="AL10" s="51">
        <f>データ!V6</f>
        <v>134</v>
      </c>
      <c r="AM10" s="51"/>
      <c r="AN10" s="51"/>
      <c r="AO10" s="51"/>
      <c r="AP10" s="51"/>
      <c r="AQ10" s="51"/>
      <c r="AR10" s="51"/>
      <c r="AS10" s="51"/>
      <c r="AT10" s="46">
        <f>データ!W6</f>
        <v>0.09</v>
      </c>
      <c r="AU10" s="46"/>
      <c r="AV10" s="46"/>
      <c r="AW10" s="46"/>
      <c r="AX10" s="46"/>
      <c r="AY10" s="46"/>
      <c r="AZ10" s="46"/>
      <c r="BA10" s="46"/>
      <c r="BB10" s="46">
        <f>データ!X6</f>
        <v>1488.89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d22ijcWIbZA4wy4rdCkJ6ul3/+kdfOiLpXVceROs3ndUDQ01UmLVo1a4X40LeuOUCHvw4x6a/ZpFAf9xKx492A==" saltValue="ceDXRN2lEgPy78vJLYHrK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465305</v>
      </c>
      <c r="D6" s="33">
        <f t="shared" si="3"/>
        <v>47</v>
      </c>
      <c r="E6" s="33">
        <f t="shared" si="3"/>
        <v>17</v>
      </c>
      <c r="F6" s="33">
        <f t="shared" si="3"/>
        <v>5</v>
      </c>
      <c r="G6" s="33">
        <f t="shared" si="3"/>
        <v>0</v>
      </c>
      <c r="H6" s="33" t="str">
        <f t="shared" si="3"/>
        <v>鹿児島県　徳之島町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v>
      </c>
      <c r="Q6" s="34">
        <f t="shared" si="3"/>
        <v>100</v>
      </c>
      <c r="R6" s="34">
        <f t="shared" si="3"/>
        <v>2600</v>
      </c>
      <c r="S6" s="34">
        <f t="shared" si="3"/>
        <v>10569</v>
      </c>
      <c r="T6" s="34">
        <f t="shared" si="3"/>
        <v>104.92</v>
      </c>
      <c r="U6" s="34">
        <f t="shared" si="3"/>
        <v>100.73</v>
      </c>
      <c r="V6" s="34">
        <f t="shared" si="3"/>
        <v>134</v>
      </c>
      <c r="W6" s="34">
        <f t="shared" si="3"/>
        <v>0.09</v>
      </c>
      <c r="X6" s="34">
        <f t="shared" si="3"/>
        <v>1488.89</v>
      </c>
      <c r="Y6" s="35">
        <f>IF(Y7="",NA(),Y7)</f>
        <v>100.39</v>
      </c>
      <c r="Z6" s="35">
        <f t="shared" ref="Z6:AH6" si="4">IF(Z7="",NA(),Z7)</f>
        <v>99.63</v>
      </c>
      <c r="AA6" s="35">
        <f t="shared" si="4"/>
        <v>100.49</v>
      </c>
      <c r="AB6" s="35">
        <f t="shared" si="4"/>
        <v>99.84</v>
      </c>
      <c r="AC6" s="35">
        <f t="shared" si="4"/>
        <v>100.27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1051.43</v>
      </c>
      <c r="BL6" s="35">
        <f t="shared" si="7"/>
        <v>982.29</v>
      </c>
      <c r="BM6" s="35">
        <f t="shared" si="7"/>
        <v>789.46</v>
      </c>
      <c r="BN6" s="35">
        <f t="shared" si="7"/>
        <v>826.83</v>
      </c>
      <c r="BO6" s="35">
        <f t="shared" si="7"/>
        <v>867.83</v>
      </c>
      <c r="BP6" s="34" t="str">
        <f>IF(BP7="","",IF(BP7="-","【-】","【"&amp;SUBSTITUTE(TEXT(BP7,"#,##0.00"),"-","△")&amp;"】"))</f>
        <v>【832.52】</v>
      </c>
      <c r="BQ6" s="35">
        <f>IF(BQ7="",NA(),BQ7)</f>
        <v>14.38</v>
      </c>
      <c r="BR6" s="35">
        <f t="shared" ref="BR6:BZ6" si="8">IF(BR7="",NA(),BR7)</f>
        <v>22.88</v>
      </c>
      <c r="BS6" s="35">
        <f t="shared" si="8"/>
        <v>15.32</v>
      </c>
      <c r="BT6" s="35">
        <f t="shared" si="8"/>
        <v>12.89</v>
      </c>
      <c r="BU6" s="35">
        <f t="shared" si="8"/>
        <v>19.64</v>
      </c>
      <c r="BV6" s="35">
        <f t="shared" si="8"/>
        <v>40.06</v>
      </c>
      <c r="BW6" s="35">
        <f t="shared" si="8"/>
        <v>41.25</v>
      </c>
      <c r="BX6" s="35">
        <f t="shared" si="8"/>
        <v>57.77</v>
      </c>
      <c r="BY6" s="35">
        <f t="shared" si="8"/>
        <v>57.31</v>
      </c>
      <c r="BZ6" s="35">
        <f t="shared" si="8"/>
        <v>57.08</v>
      </c>
      <c r="CA6" s="34" t="str">
        <f>IF(CA7="","",IF(CA7="-","【-】","【"&amp;SUBSTITUTE(TEXT(CA7,"#,##0.00"),"-","△")&amp;"】"))</f>
        <v>【60.94】</v>
      </c>
      <c r="CB6" s="35">
        <f>IF(CB7="",NA(),CB7)</f>
        <v>386.62</v>
      </c>
      <c r="CC6" s="35">
        <f t="shared" ref="CC6:CK6" si="9">IF(CC7="",NA(),CC7)</f>
        <v>278.49</v>
      </c>
      <c r="CD6" s="35">
        <f t="shared" si="9"/>
        <v>403.49</v>
      </c>
      <c r="CE6" s="35">
        <f t="shared" si="9"/>
        <v>443.33</v>
      </c>
      <c r="CF6" s="35">
        <f t="shared" si="9"/>
        <v>338.67</v>
      </c>
      <c r="CG6" s="35">
        <f t="shared" si="9"/>
        <v>355.22</v>
      </c>
      <c r="CH6" s="35">
        <f t="shared" si="9"/>
        <v>334.48</v>
      </c>
      <c r="CI6" s="35">
        <f t="shared" si="9"/>
        <v>274.35000000000002</v>
      </c>
      <c r="CJ6" s="35">
        <f t="shared" si="9"/>
        <v>273.52</v>
      </c>
      <c r="CK6" s="35">
        <f t="shared" si="9"/>
        <v>274.99</v>
      </c>
      <c r="CL6" s="34" t="str">
        <f>IF(CL7="","",IF(CL7="-","【-】","【"&amp;SUBSTITUTE(TEXT(CL7,"#,##0.00"),"-","△")&amp;"】"))</f>
        <v>【253.04】</v>
      </c>
      <c r="CM6" s="35">
        <f>IF(CM7="",NA(),CM7)</f>
        <v>101.49</v>
      </c>
      <c r="CN6" s="35">
        <f t="shared" ref="CN6:CV6" si="10">IF(CN7="",NA(),CN7)</f>
        <v>95.52</v>
      </c>
      <c r="CO6" s="35">
        <f t="shared" si="10"/>
        <v>92.54</v>
      </c>
      <c r="CP6" s="35">
        <f t="shared" si="10"/>
        <v>101.49</v>
      </c>
      <c r="CQ6" s="35">
        <f t="shared" si="10"/>
        <v>101.49</v>
      </c>
      <c r="CR6" s="35">
        <f t="shared" si="10"/>
        <v>42.84</v>
      </c>
      <c r="CS6" s="35">
        <f t="shared" si="10"/>
        <v>40.93</v>
      </c>
      <c r="CT6" s="35">
        <f t="shared" si="10"/>
        <v>50.68</v>
      </c>
      <c r="CU6" s="35">
        <f t="shared" si="10"/>
        <v>50.14</v>
      </c>
      <c r="CV6" s="35">
        <f t="shared" si="10"/>
        <v>54.83</v>
      </c>
      <c r="CW6" s="34" t="str">
        <f>IF(CW7="","",IF(CW7="-","【-】","【"&amp;SUBSTITUTE(TEXT(CW7,"#,##0.00"),"-","△")&amp;"】"))</f>
        <v>【54.84】</v>
      </c>
      <c r="CX6" s="35">
        <f>IF(CX7="",NA(),CX7)</f>
        <v>96.32</v>
      </c>
      <c r="CY6" s="35">
        <f t="shared" ref="CY6:DG6" si="11">IF(CY7="",NA(),CY7)</f>
        <v>96.05</v>
      </c>
      <c r="CZ6" s="35">
        <f t="shared" si="11"/>
        <v>94.33</v>
      </c>
      <c r="DA6" s="35">
        <f t="shared" si="11"/>
        <v>94.03</v>
      </c>
      <c r="DB6" s="35">
        <f t="shared" si="11"/>
        <v>94.03</v>
      </c>
      <c r="DC6" s="35">
        <f t="shared" si="11"/>
        <v>66.3</v>
      </c>
      <c r="DD6" s="35">
        <f t="shared" si="11"/>
        <v>62.73</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4">
        <f t="shared" si="14"/>
        <v>0</v>
      </c>
      <c r="EL6" s="35">
        <f t="shared" si="14"/>
        <v>0.01</v>
      </c>
      <c r="EM6" s="35">
        <f t="shared" si="14"/>
        <v>0.02</v>
      </c>
      <c r="EN6" s="35">
        <f t="shared" si="14"/>
        <v>0.25</v>
      </c>
      <c r="EO6" s="34" t="str">
        <f>IF(EO7="","",IF(EO7="-","【-】","【"&amp;SUBSTITUTE(TEXT(EO7,"#,##0.00"),"-","△")&amp;"】"))</f>
        <v>【0.16】</v>
      </c>
    </row>
    <row r="7" spans="1:145" s="36" customFormat="1" x14ac:dyDescent="0.15">
      <c r="A7" s="28"/>
      <c r="B7" s="37">
        <v>2020</v>
      </c>
      <c r="C7" s="37">
        <v>465305</v>
      </c>
      <c r="D7" s="37">
        <v>47</v>
      </c>
      <c r="E7" s="37">
        <v>17</v>
      </c>
      <c r="F7" s="37">
        <v>5</v>
      </c>
      <c r="G7" s="37">
        <v>0</v>
      </c>
      <c r="H7" s="37" t="s">
        <v>97</v>
      </c>
      <c r="I7" s="37" t="s">
        <v>98</v>
      </c>
      <c r="J7" s="37" t="s">
        <v>99</v>
      </c>
      <c r="K7" s="37" t="s">
        <v>100</v>
      </c>
      <c r="L7" s="37" t="s">
        <v>101</v>
      </c>
      <c r="M7" s="37" t="s">
        <v>102</v>
      </c>
      <c r="N7" s="38" t="s">
        <v>103</v>
      </c>
      <c r="O7" s="38" t="s">
        <v>104</v>
      </c>
      <c r="P7" s="38">
        <v>1.3</v>
      </c>
      <c r="Q7" s="38">
        <v>100</v>
      </c>
      <c r="R7" s="38">
        <v>2600</v>
      </c>
      <c r="S7" s="38">
        <v>10569</v>
      </c>
      <c r="T7" s="38">
        <v>104.92</v>
      </c>
      <c r="U7" s="38">
        <v>100.73</v>
      </c>
      <c r="V7" s="38">
        <v>134</v>
      </c>
      <c r="W7" s="38">
        <v>0.09</v>
      </c>
      <c r="X7" s="38">
        <v>1488.89</v>
      </c>
      <c r="Y7" s="38">
        <v>100.39</v>
      </c>
      <c r="Z7" s="38">
        <v>99.63</v>
      </c>
      <c r="AA7" s="38">
        <v>100.49</v>
      </c>
      <c r="AB7" s="38">
        <v>99.84</v>
      </c>
      <c r="AC7" s="38">
        <v>100.27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1051.43</v>
      </c>
      <c r="BL7" s="38">
        <v>982.29</v>
      </c>
      <c r="BM7" s="38">
        <v>789.46</v>
      </c>
      <c r="BN7" s="38">
        <v>826.83</v>
      </c>
      <c r="BO7" s="38">
        <v>867.83</v>
      </c>
      <c r="BP7" s="38">
        <v>832.52</v>
      </c>
      <c r="BQ7" s="38">
        <v>14.38</v>
      </c>
      <c r="BR7" s="38">
        <v>22.88</v>
      </c>
      <c r="BS7" s="38">
        <v>15.32</v>
      </c>
      <c r="BT7" s="38">
        <v>12.89</v>
      </c>
      <c r="BU7" s="38">
        <v>19.64</v>
      </c>
      <c r="BV7" s="38">
        <v>40.06</v>
      </c>
      <c r="BW7" s="38">
        <v>41.25</v>
      </c>
      <c r="BX7" s="38">
        <v>57.77</v>
      </c>
      <c r="BY7" s="38">
        <v>57.31</v>
      </c>
      <c r="BZ7" s="38">
        <v>57.08</v>
      </c>
      <c r="CA7" s="38">
        <v>60.94</v>
      </c>
      <c r="CB7" s="38">
        <v>386.62</v>
      </c>
      <c r="CC7" s="38">
        <v>278.49</v>
      </c>
      <c r="CD7" s="38">
        <v>403.49</v>
      </c>
      <c r="CE7" s="38">
        <v>443.33</v>
      </c>
      <c r="CF7" s="38">
        <v>338.67</v>
      </c>
      <c r="CG7" s="38">
        <v>355.22</v>
      </c>
      <c r="CH7" s="38">
        <v>334.48</v>
      </c>
      <c r="CI7" s="38">
        <v>274.35000000000002</v>
      </c>
      <c r="CJ7" s="38">
        <v>273.52</v>
      </c>
      <c r="CK7" s="38">
        <v>274.99</v>
      </c>
      <c r="CL7" s="38">
        <v>253.04</v>
      </c>
      <c r="CM7" s="38">
        <v>101.49</v>
      </c>
      <c r="CN7" s="38">
        <v>95.52</v>
      </c>
      <c r="CO7" s="38">
        <v>92.54</v>
      </c>
      <c r="CP7" s="38">
        <v>101.49</v>
      </c>
      <c r="CQ7" s="38">
        <v>101.49</v>
      </c>
      <c r="CR7" s="38">
        <v>42.84</v>
      </c>
      <c r="CS7" s="38">
        <v>40.93</v>
      </c>
      <c r="CT7" s="38">
        <v>50.68</v>
      </c>
      <c r="CU7" s="38">
        <v>50.14</v>
      </c>
      <c r="CV7" s="38">
        <v>54.83</v>
      </c>
      <c r="CW7" s="38">
        <v>54.84</v>
      </c>
      <c r="CX7" s="38">
        <v>96.32</v>
      </c>
      <c r="CY7" s="38">
        <v>96.05</v>
      </c>
      <c r="CZ7" s="38">
        <v>94.33</v>
      </c>
      <c r="DA7" s="38">
        <v>94.03</v>
      </c>
      <c r="DB7" s="38">
        <v>94.03</v>
      </c>
      <c r="DC7" s="38">
        <v>66.3</v>
      </c>
      <c r="DD7" s="38">
        <v>62.73</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2022-02-03T04:20:56Z</cp:lastPrinted>
  <dcterms:created xsi:type="dcterms:W3CDTF">2021-12-03T08:03:52Z</dcterms:created>
  <dcterms:modified xsi:type="dcterms:W3CDTF">2022-02-03T04:21:02Z</dcterms:modified>
  <cp:category/>
</cp:coreProperties>
</file>