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7_喜界町【済】\"/>
    </mc:Choice>
  </mc:AlternateContent>
  <workbookProtection workbookAlgorithmName="SHA-512" workbookHashValue="8TpLrHEIB/cteMW8xVLO164C+bF1TH9FrfZoImCc3tI8rslrJc82Q7pewFLS3lIi9cZBvPDEyHtN4PFZ/+5uLA==" workbookSaltValue="ro3r7SaujxRoinO3hXalD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<sst xmlns="http://schemas.openxmlformats.org/spreadsheetml/2006/main" count="236" uniqueCount="122">
  <si>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</si>
  <si>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</si>
  <si>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</si>
  <si>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</si>
  <si>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</si>
  <si>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</si>
  <si>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</si>
  <si>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</si>
  <si>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</si>
  <si>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</si>
  <si>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</si>
  <si>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</si>
  <si>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</si>
  <si>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</si>
  <si>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</si>
  <si>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</si>
  <si>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</si>
  <si>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</si>
  <si>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</si>
  <si>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</si>
  <si>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</si>
  <si>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</si>
  <si>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</si>
  <si>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</si>
  <si>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</si>
  <si>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</si>
  <si>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</si>
  <si>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</si>
  <si>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</si>
  <si>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</si>
  <si>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</si>
  <si>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</si>
  <si>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</si>
  <si>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</si>
  <si>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</si>
  <si>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</si>
  <si>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</si>
  <si>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</si>
  <si>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</si>
  <si>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</si>
  <si>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</si>
  <si>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</si>
  <si>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</si>
  <si>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</si>
  <si>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</si>
  <si>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</si>
  <si>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</si>
  <si>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</si>
  <si>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</si>
  <si>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</si>
  <si>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</si>
  <si>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</si>
  <si>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</si>
  <si>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</si>
  <si>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</si>
  <si>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</si>
  <si>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</si>
  <si>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</si>
  <si>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</si>
  <si>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</si>
  <si>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</si>
  <si>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</si>
  <si>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</si>
  <si>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</si>
  <si>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</si>
  <si>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</si>
  <si>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</si>
  <si>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</si>
  <si>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</si>
  <si>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</si>
  <si>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</si>
  <si>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</si>
  <si>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</si>
  <si>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</si>
  <si>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</si>
  <si>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</si>
  <si>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</si>
  <si>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</si>
  <si>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</si>
  <si>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</si>
  <si>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</si>
  <si>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</si>
  <si>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</si>
  <si>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</si>
  <si>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</si>
  <si>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</si>
  <si>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</si>
  <si>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</si>
  <si>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</si>
  <si>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</si>
  <si>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</si>
  <si>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</si>
  <si>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</si>
  <si>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</si>
  <si>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</si>
  <si>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</si>
  <si>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</si>
  <si>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</si>
  <si>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</si>
  <si>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</si>
  <si>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</si>
  <si>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</si>
  <si>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</si>
  <si>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</si>
  <si>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</si>
  <si>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</si>
  <si>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</si>
  <si>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</si>
  <si>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</si>
  <si>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</si>
  <si>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</si>
  <si>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</si>
  <si>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</si>
  <si>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</si>
  <si>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</si>
  <si>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</si>
  <si>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</si>
  <si>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</si>
  <si>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</si>
  <si>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①収益的収支比率
　100％以上ではあるが、地方債償還金が多いため、一般会計からの繰入金が多くなっている。
④企業債残高対事業規模比率
　該当数値はないが、離島であるため建設コストが高く企業債残高が高止まりしている。
⑤経費回収率・⑥汚水処理原価
　類似団体平均値並だが、委託料等が増加したため前年度より悪化している。料金収入については人口減少により増加は見込めないため、機能強化事業を行うことによるコストダウンを図ると共に、料金改定等も検討する。
⑦施設利用率・⑧水洗化率
　戸別訪問等により接続率の向上を進めているが、人口減少に加え高齢化が進み施設利用率、水洗化率は横ばいで推移する見込みである。</t>
    <rPh sb="138" eb="141">
      <t>イタクリョウ</t>
    </rPh>
    <rPh sb="141" eb="142">
      <t>トウ</t>
    </rPh>
    <rPh sb="143" eb="145">
      <t>ゾウカ</t>
    </rPh>
    <rPh sb="154" eb="156">
      <t>アッカ</t>
    </rPh>
    <rPh sb="161" eb="163">
      <t>リョウキン</t>
    </rPh>
    <rPh sb="163" eb="165">
      <t>シュウニュウ</t>
    </rPh>
    <phoneticPr fontId="4"/>
  </si>
  <si>
    <t>③管渠改善率
　耐用年数を超えていないため、当該数値は0.00％である。
　機能強化対策事業を行い施設の老朽化対策を行っていく。</t>
    <phoneticPr fontId="4"/>
  </si>
  <si>
    <t>　農業集落排水事業の経営状況は、全体として健全な運営が行われているが、一般会計からの繰入金に依存している状況である。今後とも、戸別訪問等で接続率の向上に取り組み使用料の収入増を図り、ストックマネジメント計画により計画的な施設の更新を進めながら健全経営を目指す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</si>
</sst>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EC-47C2-AC48-51EE7F327BC3}"/>
            </c:ext>
          </c:extLst>
        </c:ser>
        <c:dLbls>
          <c:showLegendKey val="0"/>
          <c:showVal val="0"/>
          <c:showCatName val="0"/>
          <c:showSerName val="0"/>
          <c:showPercent val="0"/>
          <c:showBubbleSize val="0"/>
        </c:dLbls>
        <c:gapWidth val="150"/>
        <c:axId val="603847992"/>
        <c:axId val="60384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87EC-47C2-AC48-51EE7F327BC3}"/>
            </c:ext>
          </c:extLst>
        </c:ser>
        <c:dLbls>
          <c:showLegendKey val="0"/>
          <c:showVal val="0"/>
          <c:showCatName val="0"/>
          <c:showSerName val="0"/>
          <c:showPercent val="0"/>
          <c:showBubbleSize val="0"/>
        </c:dLbls>
        <c:marker val="1"/>
        <c:smooth val="0"/>
        <c:axId val="603847992"/>
        <c:axId val="603848384"/>
      </c:lineChart>
      <c:dateAx>
        <c:axId val="603847992"/>
        <c:scaling>
          <c:orientation val="minMax"/>
        </c:scaling>
        <c:delete val="1"/>
        <c:axPos val="b"/>
        <c:numFmt formatCode="&quot;H&quot;yy" sourceLinked="1"/>
        <c:majorTickMark val="none"/>
        <c:minorTickMark val="none"/>
        <c:tickLblPos val="none"/>
        <c:crossAx val="603848384"/>
        <c:crosses val="autoZero"/>
        <c:auto val="1"/>
        <c:lblOffset val="100"/>
        <c:baseTimeUnit val="years"/>
      </c:dateAx>
      <c:valAx>
        <c:axId val="60384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3847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26.32</c:v>
                </c:pt>
                <c:pt idx="1">
                  <c:v>28.69</c:v>
                </c:pt>
                <c:pt idx="2">
                  <c:v>33.11</c:v>
                </c:pt>
                <c:pt idx="3">
                  <c:v>32.26</c:v>
                </c:pt>
                <c:pt idx="4">
                  <c:v>28.86</c:v>
                </c:pt>
              </c:numCache>
            </c:numRef>
          </c:val>
          <c:extLst>
            <c:ext xmlns:c16="http://schemas.microsoft.com/office/drawing/2014/chart" uri="{C3380CC4-5D6E-409C-BE32-E72D297353CC}">
              <c16:uniqueId val="{00000000-0035-4837-B023-53B8E0C4DCFE}"/>
            </c:ext>
          </c:extLst>
        </c:ser>
        <c:dLbls>
          <c:showLegendKey val="0"/>
          <c:showVal val="0"/>
          <c:showCatName val="0"/>
          <c:showSerName val="0"/>
          <c:showPercent val="0"/>
          <c:showBubbleSize val="0"/>
        </c:dLbls>
        <c:gapWidth val="150"/>
        <c:axId val="674158488"/>
        <c:axId val="67415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0035-4837-B023-53B8E0C4DCFE}"/>
            </c:ext>
          </c:extLst>
        </c:ser>
        <c:dLbls>
          <c:showLegendKey val="0"/>
          <c:showVal val="0"/>
          <c:showCatName val="0"/>
          <c:showSerName val="0"/>
          <c:showPercent val="0"/>
          <c:showBubbleSize val="0"/>
        </c:dLbls>
        <c:marker val="1"/>
        <c:smooth val="0"/>
        <c:axId val="674158488"/>
        <c:axId val="674158880"/>
      </c:lineChart>
      <c:dateAx>
        <c:axId val="674158488"/>
        <c:scaling>
          <c:orientation val="minMax"/>
        </c:scaling>
        <c:delete val="1"/>
        <c:axPos val="b"/>
        <c:numFmt formatCode="&quot;H&quot;yy" sourceLinked="1"/>
        <c:majorTickMark val="none"/>
        <c:minorTickMark val="none"/>
        <c:tickLblPos val="none"/>
        <c:crossAx val="674158880"/>
        <c:crosses val="autoZero"/>
        <c:auto val="1"/>
        <c:lblOffset val="100"/>
        <c:baseTimeUnit val="years"/>
      </c:dateAx>
      <c:valAx>
        <c:axId val="6741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15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44.07</c:v>
                </c:pt>
                <c:pt idx="1">
                  <c:v>45.91</c:v>
                </c:pt>
                <c:pt idx="2">
                  <c:v>47</c:v>
                </c:pt>
                <c:pt idx="3">
                  <c:v>47.24</c:v>
                </c:pt>
                <c:pt idx="4">
                  <c:v>48.13</c:v>
                </c:pt>
              </c:numCache>
            </c:numRef>
          </c:val>
          <c:extLst>
            <c:ext xmlns:c16="http://schemas.microsoft.com/office/drawing/2014/chart" uri="{C3380CC4-5D6E-409C-BE32-E72D297353CC}">
              <c16:uniqueId val="{00000000-6DE7-4B6E-B048-4EF45251E0EB}"/>
            </c:ext>
          </c:extLst>
        </c:ser>
        <c:dLbls>
          <c:showLegendKey val="0"/>
          <c:showVal val="0"/>
          <c:showCatName val="0"/>
          <c:showSerName val="0"/>
          <c:showPercent val="0"/>
          <c:showBubbleSize val="0"/>
        </c:dLbls>
        <c:gapWidth val="150"/>
        <c:axId val="674539904"/>
        <c:axId val="532150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6DE7-4B6E-B048-4EF45251E0EB}"/>
            </c:ext>
          </c:extLst>
        </c:ser>
        <c:dLbls>
          <c:showLegendKey val="0"/>
          <c:showVal val="0"/>
          <c:showCatName val="0"/>
          <c:showSerName val="0"/>
          <c:showPercent val="0"/>
          <c:showBubbleSize val="0"/>
        </c:dLbls>
        <c:marker val="1"/>
        <c:smooth val="0"/>
        <c:axId val="674539904"/>
        <c:axId val="532150664"/>
      </c:lineChart>
      <c:dateAx>
        <c:axId val="674539904"/>
        <c:scaling>
          <c:orientation val="minMax"/>
        </c:scaling>
        <c:delete val="1"/>
        <c:axPos val="b"/>
        <c:numFmt formatCode="&quot;H&quot;yy" sourceLinked="1"/>
        <c:majorTickMark val="none"/>
        <c:minorTickMark val="none"/>
        <c:tickLblPos val="none"/>
        <c:crossAx val="532150664"/>
        <c:crosses val="autoZero"/>
        <c:auto val="1"/>
        <c:lblOffset val="100"/>
        <c:baseTimeUnit val="years"/>
      </c:dateAx>
      <c:valAx>
        <c:axId val="53215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53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124.41</c:v>
                </c:pt>
                <c:pt idx="2">
                  <c:v>120.54</c:v>
                </c:pt>
                <c:pt idx="3">
                  <c:v>132.06</c:v>
                </c:pt>
                <c:pt idx="4">
                  <c:v>137.47</c:v>
                </c:pt>
              </c:numCache>
            </c:numRef>
          </c:val>
          <c:extLst>
            <c:ext xmlns:c16="http://schemas.microsoft.com/office/drawing/2014/chart" uri="{C3380CC4-5D6E-409C-BE32-E72D297353CC}">
              <c16:uniqueId val="{00000000-5A63-4127-81C9-625BCDDDF2B9}"/>
            </c:ext>
          </c:extLst>
        </c:ser>
        <c:dLbls>
          <c:showLegendKey val="0"/>
          <c:showVal val="0"/>
          <c:showCatName val="0"/>
          <c:showSerName val="0"/>
          <c:showPercent val="0"/>
          <c:showBubbleSize val="0"/>
        </c:dLbls>
        <c:gapWidth val="150"/>
        <c:axId val="530874488"/>
        <c:axId val="53087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63-4127-81C9-625BCDDDF2B9}"/>
            </c:ext>
          </c:extLst>
        </c:ser>
        <c:dLbls>
          <c:showLegendKey val="0"/>
          <c:showVal val="0"/>
          <c:showCatName val="0"/>
          <c:showSerName val="0"/>
          <c:showPercent val="0"/>
          <c:showBubbleSize val="0"/>
        </c:dLbls>
        <c:marker val="1"/>
        <c:smooth val="0"/>
        <c:axId val="530874488"/>
        <c:axId val="530874880"/>
      </c:lineChart>
      <c:dateAx>
        <c:axId val="530874488"/>
        <c:scaling>
          <c:orientation val="minMax"/>
        </c:scaling>
        <c:delete val="1"/>
        <c:axPos val="b"/>
        <c:numFmt formatCode="&quot;H&quot;yy" sourceLinked="1"/>
        <c:majorTickMark val="none"/>
        <c:minorTickMark val="none"/>
        <c:tickLblPos val="none"/>
        <c:crossAx val="530874880"/>
        <c:crosses val="autoZero"/>
        <c:auto val="1"/>
        <c:lblOffset val="100"/>
        <c:baseTimeUnit val="years"/>
      </c:dateAx>
      <c:valAx>
        <c:axId val="53087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87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A6-4AB2-AA8E-9402BEBEB8FF}"/>
            </c:ext>
          </c:extLst>
        </c:ser>
        <c:dLbls>
          <c:showLegendKey val="0"/>
          <c:showVal val="0"/>
          <c:showCatName val="0"/>
          <c:showSerName val="0"/>
          <c:showPercent val="0"/>
          <c:showBubbleSize val="0"/>
        </c:dLbls>
        <c:gapWidth val="150"/>
        <c:axId val="530876056"/>
        <c:axId val="10689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6-4AB2-AA8E-9402BEBEB8FF}"/>
            </c:ext>
          </c:extLst>
        </c:ser>
        <c:dLbls>
          <c:showLegendKey val="0"/>
          <c:showVal val="0"/>
          <c:showCatName val="0"/>
          <c:showSerName val="0"/>
          <c:showPercent val="0"/>
          <c:showBubbleSize val="0"/>
        </c:dLbls>
        <c:marker val="1"/>
        <c:smooth val="0"/>
        <c:axId val="530876056"/>
        <c:axId val="106896208"/>
      </c:lineChart>
      <c:dateAx>
        <c:axId val="530876056"/>
        <c:scaling>
          <c:orientation val="minMax"/>
        </c:scaling>
        <c:delete val="1"/>
        <c:axPos val="b"/>
        <c:numFmt formatCode="&quot;H&quot;yy" sourceLinked="1"/>
        <c:majorTickMark val="none"/>
        <c:minorTickMark val="none"/>
        <c:tickLblPos val="none"/>
        <c:crossAx val="106896208"/>
        <c:crosses val="autoZero"/>
        <c:auto val="1"/>
        <c:lblOffset val="100"/>
        <c:baseTimeUnit val="years"/>
      </c:dateAx>
      <c:valAx>
        <c:axId val="10689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087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9D-407B-A36B-F80135A70AAA}"/>
            </c:ext>
          </c:extLst>
        </c:ser>
        <c:dLbls>
          <c:showLegendKey val="0"/>
          <c:showVal val="0"/>
          <c:showCatName val="0"/>
          <c:showSerName val="0"/>
          <c:showPercent val="0"/>
          <c:showBubbleSize val="0"/>
        </c:dLbls>
        <c:gapWidth val="150"/>
        <c:axId val="106897384"/>
        <c:axId val="10689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9D-407B-A36B-F80135A70AAA}"/>
            </c:ext>
          </c:extLst>
        </c:ser>
        <c:dLbls>
          <c:showLegendKey val="0"/>
          <c:showVal val="0"/>
          <c:showCatName val="0"/>
          <c:showSerName val="0"/>
          <c:showPercent val="0"/>
          <c:showBubbleSize val="0"/>
        </c:dLbls>
        <c:marker val="1"/>
        <c:smooth val="0"/>
        <c:axId val="106897384"/>
        <c:axId val="106897776"/>
      </c:lineChart>
      <c:dateAx>
        <c:axId val="106897384"/>
        <c:scaling>
          <c:orientation val="minMax"/>
        </c:scaling>
        <c:delete val="1"/>
        <c:axPos val="b"/>
        <c:numFmt formatCode="&quot;H&quot;yy" sourceLinked="1"/>
        <c:majorTickMark val="none"/>
        <c:minorTickMark val="none"/>
        <c:tickLblPos val="none"/>
        <c:crossAx val="106897776"/>
        <c:crosses val="autoZero"/>
        <c:auto val="1"/>
        <c:lblOffset val="100"/>
        <c:baseTimeUnit val="years"/>
      </c:dateAx>
      <c:valAx>
        <c:axId val="10689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9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1A-42FE-9F94-4C3FEFDAB907}"/>
            </c:ext>
          </c:extLst>
        </c:ser>
        <c:dLbls>
          <c:showLegendKey val="0"/>
          <c:showVal val="0"/>
          <c:showCatName val="0"/>
          <c:showSerName val="0"/>
          <c:showPercent val="0"/>
          <c:showBubbleSize val="0"/>
        </c:dLbls>
        <c:gapWidth val="150"/>
        <c:axId val="674540296"/>
        <c:axId val="67454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1A-42FE-9F94-4C3FEFDAB907}"/>
            </c:ext>
          </c:extLst>
        </c:ser>
        <c:dLbls>
          <c:showLegendKey val="0"/>
          <c:showVal val="0"/>
          <c:showCatName val="0"/>
          <c:showSerName val="0"/>
          <c:showPercent val="0"/>
          <c:showBubbleSize val="0"/>
        </c:dLbls>
        <c:marker val="1"/>
        <c:smooth val="0"/>
        <c:axId val="674540296"/>
        <c:axId val="674540688"/>
      </c:lineChart>
      <c:dateAx>
        <c:axId val="674540296"/>
        <c:scaling>
          <c:orientation val="minMax"/>
        </c:scaling>
        <c:delete val="1"/>
        <c:axPos val="b"/>
        <c:numFmt formatCode="&quot;H&quot;yy" sourceLinked="1"/>
        <c:majorTickMark val="none"/>
        <c:minorTickMark val="none"/>
        <c:tickLblPos val="none"/>
        <c:crossAx val="674540688"/>
        <c:crosses val="autoZero"/>
        <c:auto val="1"/>
        <c:lblOffset val="100"/>
        <c:baseTimeUnit val="years"/>
      </c:dateAx>
      <c:valAx>
        <c:axId val="67454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454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7D-468F-B068-80D28ACEFD24}"/>
            </c:ext>
          </c:extLst>
        </c:ser>
        <c:dLbls>
          <c:showLegendKey val="0"/>
          <c:showVal val="0"/>
          <c:showCatName val="0"/>
          <c:showSerName val="0"/>
          <c:showPercent val="0"/>
          <c:showBubbleSize val="0"/>
        </c:dLbls>
        <c:gapWidth val="150"/>
        <c:axId val="602558616"/>
        <c:axId val="6025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7D-468F-B068-80D28ACEFD24}"/>
            </c:ext>
          </c:extLst>
        </c:ser>
        <c:dLbls>
          <c:showLegendKey val="0"/>
          <c:showVal val="0"/>
          <c:showCatName val="0"/>
          <c:showSerName val="0"/>
          <c:showPercent val="0"/>
          <c:showBubbleSize val="0"/>
        </c:dLbls>
        <c:marker val="1"/>
        <c:smooth val="0"/>
        <c:axId val="602558616"/>
        <c:axId val="602559008"/>
      </c:lineChart>
      <c:dateAx>
        <c:axId val="602558616"/>
        <c:scaling>
          <c:orientation val="minMax"/>
        </c:scaling>
        <c:delete val="1"/>
        <c:axPos val="b"/>
        <c:numFmt formatCode="&quot;H&quot;yy" sourceLinked="1"/>
        <c:majorTickMark val="none"/>
        <c:minorTickMark val="none"/>
        <c:tickLblPos val="none"/>
        <c:crossAx val="602559008"/>
        <c:crosses val="autoZero"/>
        <c:auto val="1"/>
        <c:lblOffset val="100"/>
        <c:baseTimeUnit val="years"/>
      </c:dateAx>
      <c:valAx>
        <c:axId val="6025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255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2C-4A62-910D-ACA875261F8F}"/>
            </c:ext>
          </c:extLst>
        </c:ser>
        <c:dLbls>
          <c:showLegendKey val="0"/>
          <c:showVal val="0"/>
          <c:showCatName val="0"/>
          <c:showSerName val="0"/>
          <c:showPercent val="0"/>
          <c:showBubbleSize val="0"/>
        </c:dLbls>
        <c:gapWidth val="150"/>
        <c:axId val="602499192"/>
        <c:axId val="60249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C22C-4A62-910D-ACA875261F8F}"/>
            </c:ext>
          </c:extLst>
        </c:ser>
        <c:dLbls>
          <c:showLegendKey val="0"/>
          <c:showVal val="0"/>
          <c:showCatName val="0"/>
          <c:showSerName val="0"/>
          <c:showPercent val="0"/>
          <c:showBubbleSize val="0"/>
        </c:dLbls>
        <c:marker val="1"/>
        <c:smooth val="0"/>
        <c:axId val="602499192"/>
        <c:axId val="602499584"/>
      </c:lineChart>
      <c:dateAx>
        <c:axId val="602499192"/>
        <c:scaling>
          <c:orientation val="minMax"/>
        </c:scaling>
        <c:delete val="1"/>
        <c:axPos val="b"/>
        <c:numFmt formatCode="&quot;H&quot;yy" sourceLinked="1"/>
        <c:majorTickMark val="none"/>
        <c:minorTickMark val="none"/>
        <c:tickLblPos val="none"/>
        <c:crossAx val="602499584"/>
        <c:crosses val="autoZero"/>
        <c:auto val="1"/>
        <c:lblOffset val="100"/>
        <c:baseTimeUnit val="years"/>
      </c:dateAx>
      <c:valAx>
        <c:axId val="60249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249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68.53</c:v>
                </c:pt>
                <c:pt idx="1">
                  <c:v>69.36</c:v>
                </c:pt>
                <c:pt idx="2">
                  <c:v>53.71</c:v>
                </c:pt>
                <c:pt idx="3">
                  <c:v>61.53</c:v>
                </c:pt>
                <c:pt idx="4">
                  <c:v>57.21</c:v>
                </c:pt>
              </c:numCache>
            </c:numRef>
          </c:val>
          <c:extLst>
            <c:ext xmlns:c16="http://schemas.microsoft.com/office/drawing/2014/chart" uri="{C3380CC4-5D6E-409C-BE32-E72D297353CC}">
              <c16:uniqueId val="{00000000-A126-481D-8AAB-9DF7E0507776}"/>
            </c:ext>
          </c:extLst>
        </c:ser>
        <c:dLbls>
          <c:showLegendKey val="0"/>
          <c:showVal val="0"/>
          <c:showCatName val="0"/>
          <c:showSerName val="0"/>
          <c:showPercent val="0"/>
          <c:showBubbleSize val="0"/>
        </c:dLbls>
        <c:gapWidth val="150"/>
        <c:axId val="673718472"/>
        <c:axId val="67371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126-481D-8AAB-9DF7E0507776}"/>
            </c:ext>
          </c:extLst>
        </c:ser>
        <c:dLbls>
          <c:showLegendKey val="0"/>
          <c:showVal val="0"/>
          <c:showCatName val="0"/>
          <c:showSerName val="0"/>
          <c:showPercent val="0"/>
          <c:showBubbleSize val="0"/>
        </c:dLbls>
        <c:marker val="1"/>
        <c:smooth val="0"/>
        <c:axId val="673718472"/>
        <c:axId val="673718864"/>
      </c:lineChart>
      <c:dateAx>
        <c:axId val="673718472"/>
        <c:scaling>
          <c:orientation val="minMax"/>
        </c:scaling>
        <c:delete val="1"/>
        <c:axPos val="b"/>
        <c:numFmt formatCode="&quot;H&quot;yy" sourceLinked="1"/>
        <c:majorTickMark val="none"/>
        <c:minorTickMark val="none"/>
        <c:tickLblPos val="none"/>
        <c:crossAx val="673718864"/>
        <c:crosses val="autoZero"/>
        <c:auto val="1"/>
        <c:lblOffset val="100"/>
        <c:baseTimeUnit val="years"/>
      </c:dateAx>
      <c:valAx>
        <c:axId val="67371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71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237.59</c:v>
                </c:pt>
                <c:pt idx="1">
                  <c:v>233.97</c:v>
                </c:pt>
                <c:pt idx="2">
                  <c:v>309.83</c:v>
                </c:pt>
                <c:pt idx="3">
                  <c:v>267.24</c:v>
                </c:pt>
                <c:pt idx="4">
                  <c:v>285.72000000000003</c:v>
                </c:pt>
              </c:numCache>
            </c:numRef>
          </c:val>
          <c:extLst>
            <c:ext xmlns:c16="http://schemas.microsoft.com/office/drawing/2014/chart" uri="{C3380CC4-5D6E-409C-BE32-E72D297353CC}">
              <c16:uniqueId val="{00000000-8531-4CF0-A4A3-8774C4E93EC4}"/>
            </c:ext>
          </c:extLst>
        </c:ser>
        <c:dLbls>
          <c:showLegendKey val="0"/>
          <c:showVal val="0"/>
          <c:showCatName val="0"/>
          <c:showSerName val="0"/>
          <c:showPercent val="0"/>
          <c:showBubbleSize val="0"/>
        </c:dLbls>
        <c:gapWidth val="150"/>
        <c:axId val="673720040"/>
        <c:axId val="67415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8531-4CF0-A4A3-8774C4E93EC4}"/>
            </c:ext>
          </c:extLst>
        </c:ser>
        <c:dLbls>
          <c:showLegendKey val="0"/>
          <c:showVal val="0"/>
          <c:showCatName val="0"/>
          <c:showSerName val="0"/>
          <c:showPercent val="0"/>
          <c:showBubbleSize val="0"/>
        </c:dLbls>
        <c:marker val="1"/>
        <c:smooth val="0"/>
        <c:axId val="673720040"/>
        <c:axId val="674157312"/>
      </c:lineChart>
      <c:dateAx>
        <c:axId val="673720040"/>
        <c:scaling>
          <c:orientation val="minMax"/>
        </c:scaling>
        <c:delete val="1"/>
        <c:axPos val="b"/>
        <c:numFmt formatCode="&quot;H&quot;yy" sourceLinked="1"/>
        <c:majorTickMark val="none"/>
        <c:minorTickMark val="none"/>
        <c:tickLblPos val="none"/>
        <c:crossAx val="674157312"/>
        <c:crosses val="autoZero"/>
        <c:auto val="1"/>
        <c:lblOffset val="100"/>
        <c:baseTimeUnit val="years"/>
      </c:dateAx>
      <c:valAx>
        <c:axId val="67415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3720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喜界町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6870</v>
      </c>
      <c r="AM8" s="69"/>
      <c r="AN8" s="69"/>
      <c r="AO8" s="69"/>
      <c r="AP8" s="69"/>
      <c r="AQ8" s="69"/>
      <c r="AR8" s="69"/>
      <c r="AS8" s="69"/>
      <c r="AT8" s="68">
        <f>データ!T6</f>
        <v>56.82</v>
      </c>
      <c r="AU8" s="68"/>
      <c r="AV8" s="68"/>
      <c r="AW8" s="68"/>
      <c r="AX8" s="68"/>
      <c r="AY8" s="68"/>
      <c r="AZ8" s="68"/>
      <c r="BA8" s="68"/>
      <c r="BB8" s="68">
        <f>データ!U6</f>
        <v>120.91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16.61</v>
      </c>
      <c r="Q10" s="68"/>
      <c r="R10" s="68"/>
      <c r="S10" s="68"/>
      <c r="T10" s="68"/>
      <c r="U10" s="68"/>
      <c r="V10" s="68"/>
      <c r="W10" s="68">
        <f>データ!Q6</f>
        <v>96.03</v>
      </c>
      <c r="X10" s="68"/>
      <c r="Y10" s="68"/>
      <c r="Z10" s="68"/>
      <c r="AA10" s="68"/>
      <c r="AB10" s="68"/>
      <c r="AC10" s="68"/>
      <c r="AD10" s="69">
        <f>データ!R6</f>
        <v>2990</v>
      </c>
      <c r="AE10" s="69"/>
      <c r="AF10" s="69"/>
      <c r="AG10" s="69"/>
      <c r="AH10" s="69"/>
      <c r="AI10" s="69"/>
      <c r="AJ10" s="69"/>
      <c r="AK10" s="2"/>
      <c r="AL10" s="69">
        <f>データ!V6</f>
        <v>1124</v>
      </c>
      <c r="AM10" s="69"/>
      <c r="AN10" s="69"/>
      <c r="AO10" s="69"/>
      <c r="AP10" s="69"/>
      <c r="AQ10" s="69"/>
      <c r="AR10" s="69"/>
      <c r="AS10" s="69"/>
      <c r="AT10" s="68">
        <f>データ!W6</f>
        <v>1.51</v>
      </c>
      <c r="AU10" s="68"/>
      <c r="AV10" s="68"/>
      <c r="AW10" s="68"/>
      <c r="AX10" s="68"/>
      <c r="AY10" s="68"/>
      <c r="AZ10" s="68"/>
      <c r="BA10" s="68"/>
      <c r="BB10" s="68">
        <f>データ!X6</f>
        <v>744.37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121</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43</v>
      </c>
      <c r="N86" s="26" t="s">
        <v>44</v>
      </c>
      <c r="O86" s="26" t="str">
        <f>データ!EO6</f>
        <v>【0.16】</v>
      </c>
    </row>
  </sheetData>
  <sheetProtection algorithmName="SHA-512" hashValue="6RmkAsJCXErdPA5M03yDDYn5jkpBIiOKoGs+vS7FV/1gxzzMPV/1SF6uddltXim/jxOB3EG6LNje1M9HvT+3wA==" saltValue="r5WDy87tIpCIEE6VFOzb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465291</v>
      </c>
      <c r="D6" s="33">
        <f t="shared" si="3"/>
        <v>47</v>
      </c>
      <c r="E6" s="33">
        <f t="shared" si="3"/>
        <v>17</v>
      </c>
      <c r="F6" s="33">
        <f t="shared" si="3"/>
        <v>5</v>
      </c>
      <c r="G6" s="33">
        <f t="shared" si="3"/>
        <v>0</v>
      </c>
      <c r="H6" s="33" t="str">
        <f t="shared" si="3"/>
        <v>鹿児島県　喜界町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16.61</v>
      </c>
      <c r="Q6" s="34">
        <f t="shared" si="3"/>
        <v>96.03</v>
      </c>
      <c r="R6" s="34">
        <f t="shared" si="3"/>
        <v>2990</v>
      </c>
      <c r="S6" s="34">
        <f t="shared" si="3"/>
        <v>6870</v>
      </c>
      <c r="T6" s="34">
        <f t="shared" si="3"/>
        <v>56.82</v>
      </c>
      <c r="U6" s="34">
        <f t="shared" si="3"/>
        <v>120.91</v>
      </c>
      <c r="V6" s="34">
        <f t="shared" si="3"/>
        <v>1124</v>
      </c>
      <c r="W6" s="34">
        <f t="shared" si="3"/>
        <v>1.51</v>
      </c>
      <c r="X6" s="34">
        <f t="shared" si="3"/>
        <v>744.37</v>
      </c>
      <c r="Y6" s="35">
        <f>IF(Y7="",NA(),Y7)</f>
        <v>100</v>
      </c>
      <c r="Z6" s="35">
        <f t="shared" ref="Z6:AH6" si="4">IF(Z7="",NA(),Z7)</f>
        <v>124.41</v>
      </c>
      <c r="AA6" s="35">
        <f t="shared" si="4"/>
        <v>120.54</v>
      </c>
      <c r="AB6" s="35">
        <f t="shared" si="4"/>
        <v>132.06</v>
      </c>
      <c r="AC6" s="35">
        <f t="shared" si="4"/>
        <v>137.47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68.53</v>
      </c>
      <c r="BR6" s="35">
        <f t="shared" ref="BR6:BZ6" si="8">IF(BR7="",NA(),BR7)</f>
        <v>69.36</v>
      </c>
      <c r="BS6" s="35">
        <f t="shared" si="8"/>
        <v>53.71</v>
      </c>
      <c r="BT6" s="35">
        <f t="shared" si="8"/>
        <v>61.53</v>
      </c>
      <c r="BU6" s="35">
        <f t="shared" si="8"/>
        <v>57.21</v>
      </c>
      <c r="BV6" s="35">
        <f t="shared" si="8"/>
        <v>55.32</v>
      </c>
      <c r="BW6" s="35">
        <f t="shared" si="8"/>
        <v>59.8</v>
      </c>
      <c r="BX6" s="35">
        <f t="shared" si="8"/>
        <v>57.77</v>
      </c>
      <c r="BY6" s="35">
        <f t="shared" si="8"/>
        <v>57.31</v>
      </c>
      <c r="BZ6" s="35">
        <f t="shared" si="8"/>
        <v>57.08</v>
      </c>
      <c r="CA6" s="34" t="str">
        <f>IF(CA7="","",IF(CA7="-","【-】","【"&amp;SUBSTITUTE(TEXT(CA7,"#,##0.00"),"-","△")&amp;"】"))</f>
        <v>【60.94】</v>
      </c>
      <c r="CB6" s="35">
        <f>IF(CB7="",NA(),CB7)</f>
        <v>237.59</v>
      </c>
      <c r="CC6" s="35">
        <f t="shared" ref="CC6:CK6" si="9">IF(CC7="",NA(),CC7)</f>
        <v>233.97</v>
      </c>
      <c r="CD6" s="35">
        <f t="shared" si="9"/>
        <v>309.83</v>
      </c>
      <c r="CE6" s="35">
        <f t="shared" si="9"/>
        <v>267.24</v>
      </c>
      <c r="CF6" s="35">
        <f t="shared" si="9"/>
        <v>285.72000000000003</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26.32</v>
      </c>
      <c r="CN6" s="35">
        <f t="shared" ref="CN6:CV6" si="10">IF(CN7="",NA(),CN7)</f>
        <v>28.69</v>
      </c>
      <c r="CO6" s="35">
        <f t="shared" si="10"/>
        <v>33.11</v>
      </c>
      <c r="CP6" s="35">
        <f t="shared" si="10"/>
        <v>32.26</v>
      </c>
      <c r="CQ6" s="35">
        <f t="shared" si="10"/>
        <v>28.86</v>
      </c>
      <c r="CR6" s="35">
        <f t="shared" si="10"/>
        <v>60.65</v>
      </c>
      <c r="CS6" s="35">
        <f t="shared" si="10"/>
        <v>51.75</v>
      </c>
      <c r="CT6" s="35">
        <f t="shared" si="10"/>
        <v>50.68</v>
      </c>
      <c r="CU6" s="35">
        <f t="shared" si="10"/>
        <v>50.14</v>
      </c>
      <c r="CV6" s="35">
        <f t="shared" si="10"/>
        <v>54.83</v>
      </c>
      <c r="CW6" s="34" t="str">
        <f>IF(CW7="","",IF(CW7="-","【-】","【"&amp;SUBSTITUTE(TEXT(CW7,"#,##0.00"),"-","△")&amp;"】"))</f>
        <v>【54.84】</v>
      </c>
      <c r="CX6" s="35">
        <f>IF(CX7="",NA(),CX7)</f>
        <v>44.07</v>
      </c>
      <c r="CY6" s="35">
        <f t="shared" ref="CY6:DG6" si="11">IF(CY7="",NA(),CY7)</f>
        <v>45.91</v>
      </c>
      <c r="CZ6" s="35">
        <f t="shared" si="11"/>
        <v>47</v>
      </c>
      <c r="DA6" s="35">
        <f t="shared" si="11"/>
        <v>47.24</v>
      </c>
      <c r="DB6" s="35">
        <f t="shared" si="11"/>
        <v>48.13</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465291</v>
      </c>
      <c r="D7" s="37">
        <v>47</v>
      </c>
      <c r="E7" s="37">
        <v>17</v>
      </c>
      <c r="F7" s="37">
        <v>5</v>
      </c>
      <c r="G7" s="37">
        <v>0</v>
      </c>
      <c r="H7" s="37" t="s">
        <v>98</v>
      </c>
      <c r="I7" s="37" t="s">
        <v>99</v>
      </c>
      <c r="J7" s="37" t="s">
        <v>100</v>
      </c>
      <c r="K7" s="37" t="s">
        <v>101</v>
      </c>
      <c r="L7" s="37" t="s">
        <v>102</v>
      </c>
      <c r="M7" s="37" t="s">
        <v>103</v>
      </c>
      <c r="N7" s="38" t="s">
        <v>104</v>
      </c>
      <c r="O7" s="38" t="s">
        <v>105</v>
      </c>
      <c r="P7" s="38">
        <v>16.61</v>
      </c>
      <c r="Q7" s="38">
        <v>96.03</v>
      </c>
      <c r="R7" s="38">
        <v>2990</v>
      </c>
      <c r="S7" s="38">
        <v>6870</v>
      </c>
      <c r="T7" s="38">
        <v>56.82</v>
      </c>
      <c r="U7" s="38">
        <v>120.91</v>
      </c>
      <c r="V7" s="38">
        <v>1124</v>
      </c>
      <c r="W7" s="38">
        <v>1.51</v>
      </c>
      <c r="X7" s="38">
        <v>744.37</v>
      </c>
      <c r="Y7" s="38">
        <v>100</v>
      </c>
      <c r="Z7" s="38">
        <v>124.41</v>
      </c>
      <c r="AA7" s="38">
        <v>120.54</v>
      </c>
      <c r="AB7" s="38">
        <v>132.06</v>
      </c>
      <c r="AC7" s="38">
        <v>137.47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974.93</v>
      </c>
      <c r="BL7" s="38">
        <v>855.8</v>
      </c>
      <c r="BM7" s="38">
        <v>789.46</v>
      </c>
      <c r="BN7" s="38">
        <v>826.83</v>
      </c>
      <c r="BO7" s="38">
        <v>867.83</v>
      </c>
      <c r="BP7" s="38">
        <v>832.52</v>
      </c>
      <c r="BQ7" s="38">
        <v>68.53</v>
      </c>
      <c r="BR7" s="38">
        <v>69.36</v>
      </c>
      <c r="BS7" s="38">
        <v>53.71</v>
      </c>
      <c r="BT7" s="38">
        <v>61.53</v>
      </c>
      <c r="BU7" s="38">
        <v>57.21</v>
      </c>
      <c r="BV7" s="38">
        <v>55.32</v>
      </c>
      <c r="BW7" s="38">
        <v>59.8</v>
      </c>
      <c r="BX7" s="38">
        <v>57.77</v>
      </c>
      <c r="BY7" s="38">
        <v>57.31</v>
      </c>
      <c r="BZ7" s="38">
        <v>57.08</v>
      </c>
      <c r="CA7" s="38">
        <v>60.94</v>
      </c>
      <c r="CB7" s="38">
        <v>237.59</v>
      </c>
      <c r="CC7" s="38">
        <v>233.97</v>
      </c>
      <c r="CD7" s="38">
        <v>309.83</v>
      </c>
      <c r="CE7" s="38">
        <v>267.24</v>
      </c>
      <c r="CF7" s="38">
        <v>285.72000000000003</v>
      </c>
      <c r="CG7" s="38">
        <v>283.17</v>
      </c>
      <c r="CH7" s="38">
        <v>263.76</v>
      </c>
      <c r="CI7" s="38">
        <v>274.35000000000002</v>
      </c>
      <c r="CJ7" s="38">
        <v>273.52</v>
      </c>
      <c r="CK7" s="38">
        <v>274.99</v>
      </c>
      <c r="CL7" s="38">
        <v>253.04</v>
      </c>
      <c r="CM7" s="38">
        <v>26.32</v>
      </c>
      <c r="CN7" s="38">
        <v>28.69</v>
      </c>
      <c r="CO7" s="38">
        <v>33.11</v>
      </c>
      <c r="CP7" s="38">
        <v>32.26</v>
      </c>
      <c r="CQ7" s="38">
        <v>28.86</v>
      </c>
      <c r="CR7" s="38">
        <v>60.65</v>
      </c>
      <c r="CS7" s="38">
        <v>51.75</v>
      </c>
      <c r="CT7" s="38">
        <v>50.68</v>
      </c>
      <c r="CU7" s="38">
        <v>50.14</v>
      </c>
      <c r="CV7" s="38">
        <v>54.83</v>
      </c>
      <c r="CW7" s="38">
        <v>54.84</v>
      </c>
      <c r="CX7" s="38">
        <v>44.07</v>
      </c>
      <c r="CY7" s="38">
        <v>45.91</v>
      </c>
      <c r="CZ7" s="38">
        <v>47</v>
      </c>
      <c r="DA7" s="38">
        <v>47.24</v>
      </c>
      <c r="DB7" s="38">
        <v>48.13</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2022-02-22T05:37:19Z</cp:lastPrinted>
  <dcterms:created xsi:type="dcterms:W3CDTF">2021-12-03T08:03:51Z</dcterms:created>
  <dcterms:modified xsi:type="dcterms:W3CDTF">2022-02-22T05:37:20Z</dcterms:modified>
  <cp:category/>
</cp:coreProperties>
</file>