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6_龍郷町【済】\"/>
    </mc:Choice>
  </mc:AlternateContent>
  <workbookProtection workbookAlgorithmName="SHA-512" workbookHashValue="QbkDPqdwsQnQUeID4T/09ys/VvDMaEfyGZqnPWgjwA0jk/Ca72SJcvrbGEjgA+/GRGPf8CzI1G5XlTgHvxESlA==" workbookSaltValue="nEtwJ+DTu83nK51xZiOM5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<sst xmlns="http://schemas.openxmlformats.org/spreadsheetml/2006/main" count="272" uniqueCount="113">
  <si>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</si>
  <si>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</si>
  <si>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</si>
  <si>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</si>
  <si>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</si>
  <si>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</si>
  <si>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</si>
  <si>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</si>
  <si>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</si>
  <si>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</si>
  <si>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</si>
  <si>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</si>
  <si>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</si>
  <si>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</si>
  <si>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</si>
  <si>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</si>
  <si>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</si>
  <si>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</si>
  <si>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</si>
  <si>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</si>
  <si>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</si>
  <si>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</si>
  <si>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</si>
  <si>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</si>
  <si>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</si>
  <si>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</si>
  <si>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</si>
  <si>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</si>
  <si>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</si>
  <si>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</si>
  <si>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</si>
  <si>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</si>
  <si>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</si>
  <si>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</si>
  <si>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</si>
  <si>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</si>
  <si>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</si>
  <si>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</si>
  <si>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</si>
  <si>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</si>
  <si>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</si>
  <si>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</si>
  <si>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</si>
  <si>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</si>
  <si>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</si>
  <si>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</si>
  <si>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</si>
  <si>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</si>
  <si>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</si>
  <si>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</si>
  <si>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</si>
  <si>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</si>
  <si>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</si>
  <si>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</si>
  <si>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</si>
  <si>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</si>
  <si>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</si>
  <si>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</si>
  <si>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</si>
  <si>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</si>
  <si>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</si>
  <si>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</si>
  <si>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</si>
  <si>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</si>
  <si>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</si>
  <si>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</si>
  <si>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</si>
  <si>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</si>
  <si>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</si>
  <si>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</si>
  <si>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</si>
  <si>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</si>
  <si>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</si>
  <si>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</si>
  <si>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</si>
  <si>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</si>
  <si>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</si>
  <si>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</si>
  <si>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</si>
  <si>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</si>
  <si>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</si>
  <si>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</si>
  <si>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</si>
  <si>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</si>
  <si>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</si>
  <si>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</si>
  <si>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</si>
  <si>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</si>
  <si>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</si>
  <si>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</si>
  <si>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</si>
  <si>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</si>
  <si>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</si>
  <si>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</si>
  <si>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</si>
  <si>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</si>
  <si>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</si>
  <si>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</si>
  <si>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</si>
  <si>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</si>
  <si>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</si>
  <si>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</si>
  <si>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</si>
  <si>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</si>
  <si>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</si>
  <si>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</si>
  <si>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</si>
  <si>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</si>
  <si>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</si>
  <si>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</si>
  <si>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の経営状況は黒字であるが、給水収益以外の収入に依存している割合が大きく、流動比率も低いことから、経営戦略に基づき料金適正化の検討及び施設等の計画的な更新を行うことにより、経営の効率化と健全化を図り、持続可能な水道事業の運営に努めたい。</t>
    <rPh sb="0" eb="2">
      <t>ホンチョウ</t>
    </rPh>
    <rPh sb="3" eb="5">
      <t>ケイエイ</t>
    </rPh>
    <rPh sb="5" eb="7">
      <t>ジョウキョウ</t>
    </rPh>
    <rPh sb="8" eb="10">
      <t>クロジ</t>
    </rPh>
    <rPh sb="15" eb="17">
      <t>キュウスイ</t>
    </rPh>
    <rPh sb="17" eb="19">
      <t>シュウエキ</t>
    </rPh>
    <rPh sb="19" eb="21">
      <t>イガイ</t>
    </rPh>
    <rPh sb="22" eb="24">
      <t>シュウニュウ</t>
    </rPh>
    <rPh sb="25" eb="27">
      <t>イゾン</t>
    </rPh>
    <rPh sb="31" eb="33">
      <t>ワリアイ</t>
    </rPh>
    <rPh sb="34" eb="35">
      <t>オオ</t>
    </rPh>
    <rPh sb="38" eb="40">
      <t>リュウドウ</t>
    </rPh>
    <rPh sb="40" eb="42">
      <t>ヒリツ</t>
    </rPh>
    <rPh sb="43" eb="44">
      <t>ヒク</t>
    </rPh>
    <rPh sb="50" eb="52">
      <t>ケイエイ</t>
    </rPh>
    <rPh sb="52" eb="54">
      <t>センリャク</t>
    </rPh>
    <rPh sb="55" eb="56">
      <t>モト</t>
    </rPh>
    <rPh sb="58" eb="60">
      <t>リョウキン</t>
    </rPh>
    <rPh sb="60" eb="63">
      <t>テキセイカ</t>
    </rPh>
    <rPh sb="64" eb="66">
      <t>ケントウ</t>
    </rPh>
    <rPh sb="66" eb="67">
      <t>オヨ</t>
    </rPh>
    <rPh sb="68" eb="70">
      <t>シセツ</t>
    </rPh>
    <rPh sb="70" eb="71">
      <t>トウ</t>
    </rPh>
    <rPh sb="72" eb="75">
      <t>ケイカクテキ</t>
    </rPh>
    <rPh sb="76" eb="78">
      <t>コウシン</t>
    </rPh>
    <rPh sb="79" eb="80">
      <t>オコナ</t>
    </rPh>
    <rPh sb="87" eb="89">
      <t>ケイエイ</t>
    </rPh>
    <rPh sb="90" eb="93">
      <t>コウリツカ</t>
    </rPh>
    <rPh sb="94" eb="97">
      <t>ケンゼンカ</t>
    </rPh>
    <rPh sb="98" eb="99">
      <t>ハカ</t>
    </rPh>
    <rPh sb="101" eb="103">
      <t>ジゾク</t>
    </rPh>
    <rPh sb="103" eb="105">
      <t>カノウ</t>
    </rPh>
    <rPh sb="106" eb="108">
      <t>スイドウ</t>
    </rPh>
    <rPh sb="108" eb="110">
      <t>ジギョウ</t>
    </rPh>
    <rPh sb="111" eb="113">
      <t>ウンエイ</t>
    </rPh>
    <rPh sb="114" eb="115">
      <t>ツト</t>
    </rPh>
    <phoneticPr fontId="4"/>
  </si>
  <si>
    <r>
      <rPr>
        <sz val="10"/>
        <color theme="1"/>
        <rFont val="ＭＳ ゴシック"/>
        <family val="3"/>
        <charset val="128"/>
      </rPr>
      <t>①経常収支比率
類似団体平均値及び全国平均値よりも上回っているが、繰出金に依存している割合が大きいため、経営改善に向け適正な料金設定を検討する必要がある。
②累積欠損比率
累積欠損比率は0％であり健全性を保っているが、操出金への依存が課題であるため、今後も料金回収率の向上や経費の削減に努める必要がある。
③流動比率
類似団体平均値及び全国平均値よりも下回っている。現預金に対して元利償還金が大きく、操出金に依存しているため、料金の適正化を図る必要がある。
④企業債残高対給水収益比率
公営企業移行前の継続事業による企業債残高が大きく、類似団体平均値及び全国平均値を大きく上回っているが、今後は減少していく見込みである。
⑤料金回収率
類似団体平均値及び全国平均値を下回っている。経営戦略を基に適正な料金設定を検討する必要がある。
⑥給水原価
類似団体平均値及び全国平均値よりも高い数値となっており、上昇傾向にあることから更なる費用削減や計画的な投資に努めたい。
⑦施設利用率
類似団体平均値及び全国平均値よりも高い数値を示しており、施設の配水能力に対する1日平均配水量は高い効率性を示している。
⑧有収率
高い効率性を示しており、今後も施設の効率的な稼働に努めたい。</t>
    </r>
    <r>
      <rPr>
        <sz val="11"/>
        <color theme="1"/>
        <rFont val="ＭＳ ゴシック"/>
        <family val="3"/>
        <charset val="128"/>
      </rPr>
      <t xml:space="preserve">
</t>
    </r>
    <rPh sb="1" eb="3">
      <t>ケイジョウ</t>
    </rPh>
    <rPh sb="3" eb="5">
      <t>シュウシ</t>
    </rPh>
    <rPh sb="5" eb="7">
      <t>ヒリツ</t>
    </rPh>
    <rPh sb="8" eb="10">
      <t>ルイジ</t>
    </rPh>
    <rPh sb="10" eb="12">
      <t>ダンタイ</t>
    </rPh>
    <rPh sb="12" eb="15">
      <t>ヘイキンチ</t>
    </rPh>
    <rPh sb="15" eb="16">
      <t>オヨ</t>
    </rPh>
    <rPh sb="17" eb="19">
      <t>ゼンコク</t>
    </rPh>
    <rPh sb="19" eb="22">
      <t>ヘイキンチ</t>
    </rPh>
    <rPh sb="25" eb="27">
      <t>ウワマワ</t>
    </rPh>
    <rPh sb="33" eb="34">
      <t>ク</t>
    </rPh>
    <rPh sb="34" eb="35">
      <t>ダ</t>
    </rPh>
    <rPh sb="35" eb="36">
      <t>キン</t>
    </rPh>
    <rPh sb="37" eb="39">
      <t>イゾン</t>
    </rPh>
    <rPh sb="43" eb="45">
      <t>ワリアイ</t>
    </rPh>
    <rPh sb="46" eb="47">
      <t>オオ</t>
    </rPh>
    <rPh sb="52" eb="54">
      <t>ケイエイ</t>
    </rPh>
    <rPh sb="54" eb="56">
      <t>カイゼン</t>
    </rPh>
    <rPh sb="57" eb="58">
      <t>ム</t>
    </rPh>
    <rPh sb="59" eb="61">
      <t>テキセイ</t>
    </rPh>
    <rPh sb="62" eb="64">
      <t>リョウキン</t>
    </rPh>
    <rPh sb="64" eb="66">
      <t>セッテイ</t>
    </rPh>
    <rPh sb="67" eb="69">
      <t>ケントウ</t>
    </rPh>
    <rPh sb="71" eb="73">
      <t>ヒツヨウ</t>
    </rPh>
    <rPh sb="79" eb="81">
      <t>ルイセキ</t>
    </rPh>
    <rPh sb="81" eb="83">
      <t>ケッソン</t>
    </rPh>
    <rPh sb="83" eb="85">
      <t>ヒリツ</t>
    </rPh>
    <rPh sb="86" eb="88">
      <t>ルイセキ</t>
    </rPh>
    <rPh sb="88" eb="90">
      <t>ケッソン</t>
    </rPh>
    <rPh sb="90" eb="92">
      <t>ヒリツ</t>
    </rPh>
    <rPh sb="98" eb="101">
      <t>ケンゼンセイ</t>
    </rPh>
    <rPh sb="102" eb="103">
      <t>タモ</t>
    </rPh>
    <rPh sb="109" eb="111">
      <t>クリダシ</t>
    </rPh>
    <rPh sb="111" eb="112">
      <t>キン</t>
    </rPh>
    <rPh sb="114" eb="116">
      <t>イゾン</t>
    </rPh>
    <rPh sb="117" eb="119">
      <t>カダイ</t>
    </rPh>
    <rPh sb="125" eb="127">
      <t>コンゴ</t>
    </rPh>
    <rPh sb="128" eb="130">
      <t>リョウキン</t>
    </rPh>
    <rPh sb="130" eb="132">
      <t>カイシュウ</t>
    </rPh>
    <rPh sb="132" eb="133">
      <t>リツ</t>
    </rPh>
    <rPh sb="134" eb="136">
      <t>コウジョウ</t>
    </rPh>
    <rPh sb="137" eb="139">
      <t>ケイヒ</t>
    </rPh>
    <rPh sb="140" eb="142">
      <t>サクゲン</t>
    </rPh>
    <rPh sb="143" eb="144">
      <t>ツト</t>
    </rPh>
    <rPh sb="146" eb="148">
      <t>ヒツヨウ</t>
    </rPh>
    <rPh sb="154" eb="156">
      <t>リュウドウ</t>
    </rPh>
    <rPh sb="156" eb="158">
      <t>ヒリツ</t>
    </rPh>
    <rPh sb="159" eb="161">
      <t>ルイジ</t>
    </rPh>
    <rPh sb="161" eb="163">
      <t>ダンタイ</t>
    </rPh>
    <rPh sb="163" eb="165">
      <t>ヘイキン</t>
    </rPh>
    <rPh sb="165" eb="166">
      <t>チ</t>
    </rPh>
    <rPh sb="166" eb="167">
      <t>オヨ</t>
    </rPh>
    <rPh sb="168" eb="170">
      <t>ゼンコク</t>
    </rPh>
    <rPh sb="170" eb="173">
      <t>ヘイキンチ</t>
    </rPh>
    <rPh sb="176" eb="178">
      <t>シタマワ</t>
    </rPh>
    <rPh sb="183" eb="184">
      <t>ゲン</t>
    </rPh>
    <rPh sb="184" eb="186">
      <t>ヨキン</t>
    </rPh>
    <rPh sb="187" eb="188">
      <t>タイ</t>
    </rPh>
    <rPh sb="190" eb="192">
      <t>ガンリ</t>
    </rPh>
    <rPh sb="192" eb="195">
      <t>ショウカンキン</t>
    </rPh>
    <rPh sb="196" eb="197">
      <t>オオ</t>
    </rPh>
    <rPh sb="200" eb="202">
      <t>クリダシ</t>
    </rPh>
    <rPh sb="202" eb="203">
      <t>キン</t>
    </rPh>
    <rPh sb="204" eb="206">
      <t>イゾン</t>
    </rPh>
    <rPh sb="213" eb="215">
      <t>リョウキン</t>
    </rPh>
    <rPh sb="216" eb="219">
      <t>テキセイカ</t>
    </rPh>
    <rPh sb="220" eb="221">
      <t>ハカ</t>
    </rPh>
    <rPh sb="222" eb="224">
      <t>ヒツヨウ</t>
    </rPh>
    <rPh sb="230" eb="232">
      <t>キギョウ</t>
    </rPh>
    <rPh sb="232" eb="233">
      <t>サイ</t>
    </rPh>
    <rPh sb="233" eb="235">
      <t>ザンダカ</t>
    </rPh>
    <rPh sb="235" eb="236">
      <t>タイ</t>
    </rPh>
    <rPh sb="236" eb="238">
      <t>キュウスイ</t>
    </rPh>
    <rPh sb="238" eb="240">
      <t>シュウエキ</t>
    </rPh>
    <rPh sb="240" eb="242">
      <t>ヒリツ</t>
    </rPh>
    <rPh sb="243" eb="245">
      <t>コウエイ</t>
    </rPh>
    <rPh sb="245" eb="247">
      <t>キギョウ</t>
    </rPh>
    <rPh sb="247" eb="249">
      <t>イコウ</t>
    </rPh>
    <rPh sb="249" eb="250">
      <t>マエ</t>
    </rPh>
    <rPh sb="251" eb="253">
      <t>ケイゾク</t>
    </rPh>
    <rPh sb="253" eb="255">
      <t>ジギョウ</t>
    </rPh>
    <rPh sb="258" eb="260">
      <t>キギョウ</t>
    </rPh>
    <rPh sb="260" eb="261">
      <t>サイ</t>
    </rPh>
    <rPh sb="261" eb="263">
      <t>ザンダカ</t>
    </rPh>
    <rPh sb="264" eb="265">
      <t>オオ</t>
    </rPh>
    <rPh sb="268" eb="272">
      <t>ルイジダンタイ</t>
    </rPh>
    <rPh sb="272" eb="275">
      <t>ヘイキンチ</t>
    </rPh>
    <rPh sb="275" eb="276">
      <t>オヨ</t>
    </rPh>
    <rPh sb="277" eb="279">
      <t>ゼンコク</t>
    </rPh>
    <rPh sb="279" eb="281">
      <t>ヘイキン</t>
    </rPh>
    <rPh sb="281" eb="282">
      <t>チ</t>
    </rPh>
    <rPh sb="283" eb="284">
      <t>オオ</t>
    </rPh>
    <rPh sb="286" eb="288">
      <t>ウワマワ</t>
    </rPh>
    <rPh sb="294" eb="296">
      <t>コンゴ</t>
    </rPh>
    <rPh sb="297" eb="299">
      <t>ゲンショウ</t>
    </rPh>
    <rPh sb="303" eb="305">
      <t>ミコ</t>
    </rPh>
    <rPh sb="312" eb="314">
      <t>リョウキン</t>
    </rPh>
    <rPh sb="314" eb="316">
      <t>カイシュウ</t>
    </rPh>
    <rPh sb="316" eb="317">
      <t>リツ</t>
    </rPh>
    <rPh sb="318" eb="320">
      <t>ルイジ</t>
    </rPh>
    <rPh sb="320" eb="322">
      <t>ダンタイ</t>
    </rPh>
    <rPh sb="322" eb="325">
      <t>ヘイキンチ</t>
    </rPh>
    <rPh sb="325" eb="326">
      <t>オヨ</t>
    </rPh>
    <rPh sb="327" eb="329">
      <t>ゼンコク</t>
    </rPh>
    <rPh sb="329" eb="331">
      <t>ヘイキン</t>
    </rPh>
    <rPh sb="331" eb="332">
      <t>チ</t>
    </rPh>
    <rPh sb="333" eb="335">
      <t>シタマワ</t>
    </rPh>
    <rPh sb="340" eb="342">
      <t>ケイエイ</t>
    </rPh>
    <rPh sb="342" eb="344">
      <t>センリャク</t>
    </rPh>
    <rPh sb="345" eb="346">
      <t>モト</t>
    </rPh>
    <rPh sb="347" eb="349">
      <t>テキセイ</t>
    </rPh>
    <rPh sb="350" eb="352">
      <t>リョウキン</t>
    </rPh>
    <rPh sb="352" eb="354">
      <t>セッテイ</t>
    </rPh>
    <rPh sb="355" eb="357">
      <t>ケントウ</t>
    </rPh>
    <rPh sb="359" eb="361">
      <t>ヒツヨウ</t>
    </rPh>
    <rPh sb="367" eb="369">
      <t>キュウスイ</t>
    </rPh>
    <rPh sb="369" eb="371">
      <t>ゲンカ</t>
    </rPh>
    <rPh sb="372" eb="374">
      <t>ルイジ</t>
    </rPh>
    <rPh sb="374" eb="376">
      <t>ダンタイ</t>
    </rPh>
    <rPh sb="376" eb="379">
      <t>ヘイキンチ</t>
    </rPh>
    <rPh sb="379" eb="380">
      <t>オヨ</t>
    </rPh>
    <rPh sb="381" eb="383">
      <t>ゼンコク</t>
    </rPh>
    <rPh sb="383" eb="385">
      <t>ヘイキン</t>
    </rPh>
    <rPh sb="385" eb="386">
      <t>チ</t>
    </rPh>
    <rPh sb="389" eb="390">
      <t>タカ</t>
    </rPh>
    <rPh sb="391" eb="393">
      <t>スウチ</t>
    </rPh>
    <rPh sb="400" eb="402">
      <t>ジョウショウ</t>
    </rPh>
    <rPh sb="402" eb="404">
      <t>ケイコウ</t>
    </rPh>
    <rPh sb="411" eb="412">
      <t>サラ</t>
    </rPh>
    <rPh sb="414" eb="416">
      <t>ヒヨウ</t>
    </rPh>
    <rPh sb="416" eb="418">
      <t>サクゲン</t>
    </rPh>
    <rPh sb="419" eb="422">
      <t>ケイカクテキ</t>
    </rPh>
    <rPh sb="423" eb="425">
      <t>トウシ</t>
    </rPh>
    <rPh sb="426" eb="427">
      <t>ツト</t>
    </rPh>
    <rPh sb="433" eb="435">
      <t>シセツ</t>
    </rPh>
    <rPh sb="435" eb="437">
      <t>リヨウ</t>
    </rPh>
    <rPh sb="437" eb="438">
      <t>リツ</t>
    </rPh>
    <rPh sb="439" eb="441">
      <t>ルイジ</t>
    </rPh>
    <rPh sb="441" eb="443">
      <t>ダンタイ</t>
    </rPh>
    <rPh sb="443" eb="446">
      <t>ヘイキンチ</t>
    </rPh>
    <rPh sb="446" eb="447">
      <t>オヨ</t>
    </rPh>
    <rPh sb="448" eb="450">
      <t>ゼンコク</t>
    </rPh>
    <rPh sb="450" eb="452">
      <t>ヘイキン</t>
    </rPh>
    <rPh sb="452" eb="453">
      <t>チ</t>
    </rPh>
    <rPh sb="456" eb="457">
      <t>タカ</t>
    </rPh>
    <rPh sb="458" eb="460">
      <t>スウチ</t>
    </rPh>
    <rPh sb="461" eb="462">
      <t>シメ</t>
    </rPh>
    <rPh sb="467" eb="469">
      <t>シセツ</t>
    </rPh>
    <rPh sb="470" eb="472">
      <t>ハイスイ</t>
    </rPh>
    <rPh sb="472" eb="474">
      <t>ノウリョク</t>
    </rPh>
    <rPh sb="475" eb="476">
      <t>タイ</t>
    </rPh>
    <rPh sb="479" eb="480">
      <t>ニチ</t>
    </rPh>
    <rPh sb="480" eb="482">
      <t>ヘイキン</t>
    </rPh>
    <rPh sb="482" eb="484">
      <t>ハイスイ</t>
    </rPh>
    <rPh sb="484" eb="485">
      <t>リョウ</t>
    </rPh>
    <rPh sb="486" eb="487">
      <t>タカ</t>
    </rPh>
    <rPh sb="488" eb="491">
      <t>コウリツセイ</t>
    </rPh>
    <rPh sb="492" eb="493">
      <t>シメ</t>
    </rPh>
    <rPh sb="500" eb="502">
      <t>ユウシュウ</t>
    </rPh>
    <rPh sb="502" eb="503">
      <t>リツ</t>
    </rPh>
    <rPh sb="504" eb="505">
      <t>タカ</t>
    </rPh>
    <rPh sb="506" eb="509">
      <t>コウリツセイ</t>
    </rPh>
    <rPh sb="510" eb="511">
      <t>シメ</t>
    </rPh>
    <rPh sb="516" eb="518">
      <t>コンゴ</t>
    </rPh>
    <rPh sb="519" eb="521">
      <t>シセツ</t>
    </rPh>
    <rPh sb="522" eb="525">
      <t>コウリツテキ</t>
    </rPh>
    <rPh sb="526" eb="528">
      <t>カドウ</t>
    </rPh>
    <rPh sb="529" eb="530">
      <t>ツト</t>
    </rPh>
    <phoneticPr fontId="4"/>
  </si>
  <si>
    <t>有形固定資産減価償却率については、これまでの更新事業により、類似団体平均値及び全国平均値を下回っている。概ね管路の更新は済んでおり、耐用年数を超過した管路等も無いため、管路経年化率及び管路更新率も0％となっている。今後も更新計画に基づき、更新需要の財源確保等を計画的に進めていく。</t>
    <rPh sb="0" eb="2">
      <t>ユウケイ</t>
    </rPh>
    <rPh sb="2" eb="4">
      <t>コテイ</t>
    </rPh>
    <rPh sb="4" eb="6">
      <t>シサン</t>
    </rPh>
    <rPh sb="6" eb="8">
      <t>ゲンカ</t>
    </rPh>
    <rPh sb="8" eb="10">
      <t>ショウキャク</t>
    </rPh>
    <rPh sb="10" eb="11">
      <t>リツ</t>
    </rPh>
    <rPh sb="22" eb="24">
      <t>コウシン</t>
    </rPh>
    <rPh sb="24" eb="26">
      <t>ジギョウ</t>
    </rPh>
    <rPh sb="30" eb="32">
      <t>ルイジ</t>
    </rPh>
    <rPh sb="32" eb="34">
      <t>ダンタイ</t>
    </rPh>
    <rPh sb="34" eb="37">
      <t>ヘイキンチ</t>
    </rPh>
    <rPh sb="37" eb="38">
      <t>オヨ</t>
    </rPh>
    <rPh sb="39" eb="41">
      <t>ゼンコク</t>
    </rPh>
    <rPh sb="41" eb="44">
      <t>ヘイキンチ</t>
    </rPh>
    <rPh sb="45" eb="47">
      <t>シタマワ</t>
    </rPh>
    <rPh sb="52" eb="53">
      <t>オオム</t>
    </rPh>
    <rPh sb="54" eb="56">
      <t>カンロ</t>
    </rPh>
    <rPh sb="57" eb="59">
      <t>コウシン</t>
    </rPh>
    <rPh sb="60" eb="61">
      <t>ス</t>
    </rPh>
    <rPh sb="66" eb="68">
      <t>タイヨウ</t>
    </rPh>
    <rPh sb="68" eb="70">
      <t>ネンスウ</t>
    </rPh>
    <rPh sb="71" eb="73">
      <t>チョウカ</t>
    </rPh>
    <rPh sb="75" eb="77">
      <t>カンロ</t>
    </rPh>
    <rPh sb="77" eb="78">
      <t>トウ</t>
    </rPh>
    <rPh sb="79" eb="80">
      <t>ナ</t>
    </rPh>
    <rPh sb="84" eb="86">
      <t>カンロ</t>
    </rPh>
    <rPh sb="86" eb="89">
      <t>ケイネンカ</t>
    </rPh>
    <rPh sb="89" eb="90">
      <t>リツ</t>
    </rPh>
    <rPh sb="90" eb="91">
      <t>オヨ</t>
    </rPh>
    <rPh sb="92" eb="94">
      <t>カンロ</t>
    </rPh>
    <rPh sb="94" eb="96">
      <t>コウシン</t>
    </rPh>
    <rPh sb="96" eb="97">
      <t>リツ</t>
    </rPh>
    <rPh sb="107" eb="109">
      <t>コンゴ</t>
    </rPh>
    <rPh sb="110" eb="112">
      <t>コウシン</t>
    </rPh>
    <rPh sb="112" eb="114">
      <t>ケイカク</t>
    </rPh>
    <rPh sb="115" eb="116">
      <t>モト</t>
    </rPh>
    <rPh sb="119" eb="121">
      <t>コウシン</t>
    </rPh>
    <rPh sb="121" eb="123">
      <t>ジュヨウ</t>
    </rPh>
    <rPh sb="124" eb="126">
      <t>ザイゲン</t>
    </rPh>
    <rPh sb="126" eb="128">
      <t>カクホ</t>
    </rPh>
    <rPh sb="128" eb="129">
      <t>トウ</t>
    </rPh>
    <rPh sb="130" eb="133">
      <t>ケイカクテキ</t>
    </rPh>
    <rPh sb="134" eb="1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</si>
</sst>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A6B-4532-AADB-0FF8B94C8C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0.52</c:v>
                </c:pt>
                <c:pt idx="3">
                  <c:v>0.47</c:v>
                </c:pt>
                <c:pt idx="4">
                  <c:v>0.4</c:v>
                </c:pt>
              </c:numCache>
            </c:numRef>
          </c:val>
          <c:smooth val="0"/>
          <c:extLst>
            <c:ext xmlns:c16="http://schemas.microsoft.com/office/drawing/2014/chart" uri="{C3380CC4-5D6E-409C-BE32-E72D297353CC}">
              <c16:uniqueId val="{00000001-5A6B-4532-AADB-0FF8B94C8C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86.99</c:v>
                </c:pt>
                <c:pt idx="3">
                  <c:v>83.85</c:v>
                </c:pt>
                <c:pt idx="4">
                  <c:v>85.87</c:v>
                </c:pt>
              </c:numCache>
            </c:numRef>
          </c:val>
          <c:extLst>
            <c:ext xmlns:c16="http://schemas.microsoft.com/office/drawing/2014/chart" uri="{C3380CC4-5D6E-409C-BE32-E72D297353CC}">
              <c16:uniqueId val="{00000000-60E4-4FF0-B7BD-C560C1048D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50.29</c:v>
                </c:pt>
                <c:pt idx="3">
                  <c:v>49.64</c:v>
                </c:pt>
                <c:pt idx="4">
                  <c:v>49.38</c:v>
                </c:pt>
              </c:numCache>
            </c:numRef>
          </c:val>
          <c:smooth val="0"/>
          <c:extLst>
            <c:ext xmlns:c16="http://schemas.microsoft.com/office/drawing/2014/chart" uri="{C3380CC4-5D6E-409C-BE32-E72D297353CC}">
              <c16:uniqueId val="{00000001-60E4-4FF0-B7BD-C560C1048D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90</c:v>
                </c:pt>
                <c:pt idx="3">
                  <c:v>90</c:v>
                </c:pt>
                <c:pt idx="4">
                  <c:v>90</c:v>
                </c:pt>
              </c:numCache>
            </c:numRef>
          </c:val>
          <c:extLst>
            <c:ext xmlns:c16="http://schemas.microsoft.com/office/drawing/2014/chart" uri="{C3380CC4-5D6E-409C-BE32-E72D297353CC}">
              <c16:uniqueId val="{00000000-82B1-4F1D-91F1-B1DD84AE6D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77.73</c:v>
                </c:pt>
                <c:pt idx="3">
                  <c:v>78.09</c:v>
                </c:pt>
                <c:pt idx="4">
                  <c:v>78.010000000000005</c:v>
                </c:pt>
              </c:numCache>
            </c:numRef>
          </c:val>
          <c:smooth val="0"/>
          <c:extLst>
            <c:ext xmlns:c16="http://schemas.microsoft.com/office/drawing/2014/chart" uri="{C3380CC4-5D6E-409C-BE32-E72D297353CC}">
              <c16:uniqueId val="{00000001-82B1-4F1D-91F1-B1DD84AE6D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116.02</c:v>
                </c:pt>
                <c:pt idx="3">
                  <c:v>120.56</c:v>
                </c:pt>
                <c:pt idx="4">
                  <c:v>121.89</c:v>
                </c:pt>
              </c:numCache>
            </c:numRef>
          </c:val>
          <c:extLst>
            <c:ext xmlns:c16="http://schemas.microsoft.com/office/drawing/2014/chart" uri="{C3380CC4-5D6E-409C-BE32-E72D297353CC}">
              <c16:uniqueId val="{00000000-47FA-474F-ABE7-F076AF7ED5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103.81</c:v>
                </c:pt>
                <c:pt idx="3">
                  <c:v>104.35</c:v>
                </c:pt>
                <c:pt idx="4">
                  <c:v>105.34</c:v>
                </c:pt>
              </c:numCache>
            </c:numRef>
          </c:val>
          <c:smooth val="0"/>
          <c:extLst>
            <c:ext xmlns:c16="http://schemas.microsoft.com/office/drawing/2014/chart" uri="{C3380CC4-5D6E-409C-BE32-E72D297353CC}">
              <c16:uniqueId val="{00000001-47FA-474F-ABE7-F076AF7ED5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4.17</c:v>
                </c:pt>
                <c:pt idx="3">
                  <c:v>8.48</c:v>
                </c:pt>
                <c:pt idx="4">
                  <c:v>12.13</c:v>
                </c:pt>
              </c:numCache>
            </c:numRef>
          </c:val>
          <c:extLst>
            <c:ext xmlns:c16="http://schemas.microsoft.com/office/drawing/2014/chart" uri="{C3380CC4-5D6E-409C-BE32-E72D297353CC}">
              <c16:uniqueId val="{00000000-B437-4143-AB3C-320848221B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45.85</c:v>
                </c:pt>
                <c:pt idx="3">
                  <c:v>47.31</c:v>
                </c:pt>
                <c:pt idx="4">
                  <c:v>47.5</c:v>
                </c:pt>
              </c:numCache>
            </c:numRef>
          </c:val>
          <c:smooth val="0"/>
          <c:extLst>
            <c:ext xmlns:c16="http://schemas.microsoft.com/office/drawing/2014/chart" uri="{C3380CC4-5D6E-409C-BE32-E72D297353CC}">
              <c16:uniqueId val="{00000001-B437-4143-AB3C-320848221B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5B-4900-A18C-C36CE01281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14.13</c:v>
                </c:pt>
                <c:pt idx="3">
                  <c:v>16.77</c:v>
                </c:pt>
                <c:pt idx="4">
                  <c:v>17.399999999999999</c:v>
                </c:pt>
              </c:numCache>
            </c:numRef>
          </c:val>
          <c:smooth val="0"/>
          <c:extLst>
            <c:ext xmlns:c16="http://schemas.microsoft.com/office/drawing/2014/chart" uri="{C3380CC4-5D6E-409C-BE32-E72D297353CC}">
              <c16:uniqueId val="{00000001-ED5B-4900-A18C-C36CE01281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34-4CA8-A58F-BB5BBE4631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25.66</c:v>
                </c:pt>
                <c:pt idx="3">
                  <c:v>21.69</c:v>
                </c:pt>
                <c:pt idx="4">
                  <c:v>24.04</c:v>
                </c:pt>
              </c:numCache>
            </c:numRef>
          </c:val>
          <c:smooth val="0"/>
          <c:extLst>
            <c:ext xmlns:c16="http://schemas.microsoft.com/office/drawing/2014/chart" uri="{C3380CC4-5D6E-409C-BE32-E72D297353CC}">
              <c16:uniqueId val="{00000001-8E34-4CA8-A58F-BB5BBE4631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79.010000000000005</c:v>
                </c:pt>
                <c:pt idx="3">
                  <c:v>80.58</c:v>
                </c:pt>
                <c:pt idx="4">
                  <c:v>88.12</c:v>
                </c:pt>
              </c:numCache>
            </c:numRef>
          </c:val>
          <c:extLst>
            <c:ext xmlns:c16="http://schemas.microsoft.com/office/drawing/2014/chart" uri="{C3380CC4-5D6E-409C-BE32-E72D297353CC}">
              <c16:uniqueId val="{00000000-4EE2-49F4-B9F8-8ED63A8ED6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300.14</c:v>
                </c:pt>
                <c:pt idx="3">
                  <c:v>301.04000000000002</c:v>
                </c:pt>
                <c:pt idx="4">
                  <c:v>305.08</c:v>
                </c:pt>
              </c:numCache>
            </c:numRef>
          </c:val>
          <c:smooth val="0"/>
          <c:extLst>
            <c:ext xmlns:c16="http://schemas.microsoft.com/office/drawing/2014/chart" uri="{C3380CC4-5D6E-409C-BE32-E72D297353CC}">
              <c16:uniqueId val="{00000001-4EE2-49F4-B9F8-8ED63A8ED6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1576.07</c:v>
                </c:pt>
                <c:pt idx="3">
                  <c:v>1517.95</c:v>
                </c:pt>
                <c:pt idx="4">
                  <c:v>1517.13</c:v>
                </c:pt>
              </c:numCache>
            </c:numRef>
          </c:val>
          <c:extLst>
            <c:ext xmlns:c16="http://schemas.microsoft.com/office/drawing/2014/chart" uri="{C3380CC4-5D6E-409C-BE32-E72D297353CC}">
              <c16:uniqueId val="{00000000-FE2C-45A6-85D8-1977BB463E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566.65</c:v>
                </c:pt>
                <c:pt idx="3">
                  <c:v>551.62</c:v>
                </c:pt>
                <c:pt idx="4">
                  <c:v>585.59</c:v>
                </c:pt>
              </c:numCache>
            </c:numRef>
          </c:val>
          <c:smooth val="0"/>
          <c:extLst>
            <c:ext xmlns:c16="http://schemas.microsoft.com/office/drawing/2014/chart" uri="{C3380CC4-5D6E-409C-BE32-E72D297353CC}">
              <c16:uniqueId val="{00000001-FE2C-45A6-85D8-1977BB463E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61.69</c:v>
                </c:pt>
                <c:pt idx="3">
                  <c:v>63.56</c:v>
                </c:pt>
                <c:pt idx="4">
                  <c:v>57.27</c:v>
                </c:pt>
              </c:numCache>
            </c:numRef>
          </c:val>
          <c:extLst>
            <c:ext xmlns:c16="http://schemas.microsoft.com/office/drawing/2014/chart" uri="{C3380CC4-5D6E-409C-BE32-E72D297353CC}">
              <c16:uniqueId val="{00000000-D1EF-4308-B4B9-555DCACAB7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84.77</c:v>
                </c:pt>
                <c:pt idx="3">
                  <c:v>87.11</c:v>
                </c:pt>
                <c:pt idx="4">
                  <c:v>82.78</c:v>
                </c:pt>
              </c:numCache>
            </c:numRef>
          </c:val>
          <c:smooth val="0"/>
          <c:extLst>
            <c:ext xmlns:c16="http://schemas.microsoft.com/office/drawing/2014/chart" uri="{C3380CC4-5D6E-409C-BE32-E72D297353CC}">
              <c16:uniqueId val="{00000001-D1EF-4308-B4B9-555DCACAB7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282.73</c:v>
                </c:pt>
                <c:pt idx="3">
                  <c:v>277.51</c:v>
                </c:pt>
                <c:pt idx="4">
                  <c:v>289.05</c:v>
                </c:pt>
              </c:numCache>
            </c:numRef>
          </c:val>
          <c:extLst>
            <c:ext xmlns:c16="http://schemas.microsoft.com/office/drawing/2014/chart" uri="{C3380CC4-5D6E-409C-BE32-E72D297353CC}">
              <c16:uniqueId val="{00000000-E530-4421-9522-485199ACEB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227.27</c:v>
                </c:pt>
                <c:pt idx="3">
                  <c:v>223.98</c:v>
                </c:pt>
                <c:pt idx="4">
                  <c:v>225.09</c:v>
                </c:pt>
              </c:numCache>
            </c:numRef>
          </c:val>
          <c:smooth val="0"/>
          <c:extLst>
            <c:ext xmlns:c16="http://schemas.microsoft.com/office/drawing/2014/chart" uri="{C3380CC4-5D6E-409C-BE32-E72D297353CC}">
              <c16:uniqueId val="{00000001-E530-4421-9522-485199ACEB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龍郷町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6040</v>
      </c>
      <c r="AM8" s="61"/>
      <c r="AN8" s="61"/>
      <c r="AO8" s="61"/>
      <c r="AP8" s="61"/>
      <c r="AQ8" s="61"/>
      <c r="AR8" s="61"/>
      <c r="AS8" s="61"/>
      <c r="AT8" s="52">
        <f>データ!$S$6</f>
        <v>81.819999999999993</v>
      </c>
      <c r="AU8" s="53"/>
      <c r="AV8" s="53"/>
      <c r="AW8" s="53"/>
      <c r="AX8" s="53"/>
      <c r="AY8" s="53"/>
      <c r="AZ8" s="53"/>
      <c r="BA8" s="53"/>
      <c r="BB8" s="54">
        <f>データ!$T$6</f>
        <v>73.819999999999993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42.78</v>
      </c>
      <c r="J10" s="53"/>
      <c r="K10" s="53"/>
      <c r="L10" s="53"/>
      <c r="M10" s="53"/>
      <c r="N10" s="53"/>
      <c r="O10" s="64"/>
      <c r="P10" s="54">
        <f>データ!$P$6</f>
        <v>99.93</v>
      </c>
      <c r="Q10" s="54"/>
      <c r="R10" s="54"/>
      <c r="S10" s="54"/>
      <c r="T10" s="54"/>
      <c r="U10" s="54"/>
      <c r="V10" s="54"/>
      <c r="W10" s="61">
        <f>データ!$Q$6</f>
        <v>3520</v>
      </c>
      <c r="X10" s="61"/>
      <c r="Y10" s="61"/>
      <c r="Z10" s="61"/>
      <c r="AA10" s="61"/>
      <c r="AB10" s="61"/>
      <c r="AC10" s="61"/>
      <c r="AD10" s="2"/>
      <c r="AE10" s="2"/>
      <c r="AF10" s="2"/>
      <c r="AG10" s="2"/>
      <c r="AH10" s="4"/>
      <c r="AI10" s="4"/>
      <c r="AJ10" s="4"/>
      <c r="AK10" s="4"/>
      <c r="AL10" s="61">
        <f>データ!$U$6</f>
        <v>5940</v>
      </c>
      <c r="AM10" s="61"/>
      <c r="AN10" s="61"/>
      <c r="AO10" s="61"/>
      <c r="AP10" s="61"/>
      <c r="AQ10" s="61"/>
      <c r="AR10" s="61"/>
      <c r="AS10" s="61"/>
      <c r="AT10" s="52">
        <f>データ!$V$6</f>
        <v>24</v>
      </c>
      <c r="AU10" s="53"/>
      <c r="AV10" s="53"/>
      <c r="AW10" s="53"/>
      <c r="AX10" s="53"/>
      <c r="AY10" s="53"/>
      <c r="AZ10" s="53"/>
      <c r="BA10" s="53"/>
      <c r="BB10" s="54">
        <f>データ!$W$6</f>
        <v>247.5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IdeWO+pMpt4wLwx9+2fCCsRQk7YMOPxhOo6kZR0YDJJopq1zu3srGleMi5Cpko8sgKjWIYH3IItpv+RbroOaA==" saltValue="9sjGE1tnajk5XG1QKFL9/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465275</v>
      </c>
      <c r="D6" s="34">
        <f t="shared" si="3"/>
        <v>46</v>
      </c>
      <c r="E6" s="34">
        <f t="shared" si="3"/>
        <v>1</v>
      </c>
      <c r="F6" s="34">
        <f t="shared" si="3"/>
        <v>0</v>
      </c>
      <c r="G6" s="34">
        <f t="shared" si="3"/>
        <v>1</v>
      </c>
      <c r="H6" s="34" t="str">
        <f t="shared" si="3"/>
        <v>鹿児島県　龍郷町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42.78</v>
      </c>
      <c r="P6" s="35">
        <f t="shared" si="3"/>
        <v>99.93</v>
      </c>
      <c r="Q6" s="35">
        <f t="shared" si="3"/>
        <v>3520</v>
      </c>
      <c r="R6" s="35">
        <f t="shared" si="3"/>
        <v>6040</v>
      </c>
      <c r="S6" s="35">
        <f t="shared" si="3"/>
        <v>81.819999999999993</v>
      </c>
      <c r="T6" s="35">
        <f t="shared" si="3"/>
        <v>73.819999999999993</v>
      </c>
      <c r="U6" s="35">
        <f t="shared" si="3"/>
        <v>5940</v>
      </c>
      <c r="V6" s="35">
        <f t="shared" si="3"/>
        <v>24</v>
      </c>
      <c r="W6" s="35">
        <f t="shared" si="3"/>
        <v>247.5</v>
      </c>
      <c r="X6" s="36" t="str">
        <f>IF(X7="",NA(),X7)</f>
        <v>-</v>
      </c>
      <c r="Y6" s="36" t="str">
        <f t="shared" ref="Y6:AG6" si="4">IF(Y7="",NA(),Y7)</f>
        <v>-</v>
      </c>
      <c r="Z6" s="36">
        <f t="shared" si="4"/>
        <v>116.02</v>
      </c>
      <c r="AA6" s="36">
        <f t="shared" si="4"/>
        <v>120.56</v>
      </c>
      <c r="AB6" s="36">
        <f t="shared" si="4"/>
        <v>121.89</v>
      </c>
      <c r="AC6" s="36" t="str">
        <f t="shared" si="4"/>
        <v>-</v>
      </c>
      <c r="AD6" s="36" t="str">
        <f t="shared" si="4"/>
        <v>-</v>
      </c>
      <c r="AE6" s="36">
        <f t="shared" si="4"/>
        <v>103.81</v>
      </c>
      <c r="AF6" s="36">
        <f t="shared" si="4"/>
        <v>104.35</v>
      </c>
      <c r="AG6" s="36">
        <f t="shared" si="4"/>
        <v>105.34</v>
      </c>
      <c r="AH6" s="35" t="str">
        <f>IF(AH7="","",IF(AH7="-","【-】","【"&amp;SUBSTITUTE(TEXT(AH7,"#,##0.00"),"-","△")&amp;"】"))</f>
        <v>【110.27】</v>
      </c>
      <c r="AI6" s="36" t="str">
        <f>IF(AI7="",NA(),AI7)</f>
        <v>-</v>
      </c>
      <c r="AJ6" s="36" t="str">
        <f t="shared" ref="AJ6:AR6" si="5">IF(AJ7="",NA(),AJ7)</f>
        <v>-</v>
      </c>
      <c r="AK6" s="35">
        <f t="shared" si="5"/>
        <v>0</v>
      </c>
      <c r="AL6" s="35">
        <f t="shared" si="5"/>
        <v>0</v>
      </c>
      <c r="AM6" s="35">
        <f t="shared" si="5"/>
        <v>0</v>
      </c>
      <c r="AN6" s="36" t="str">
        <f t="shared" si="5"/>
        <v>-</v>
      </c>
      <c r="AO6" s="36" t="str">
        <f t="shared" si="5"/>
        <v>-</v>
      </c>
      <c r="AP6" s="36">
        <f t="shared" si="5"/>
        <v>25.66</v>
      </c>
      <c r="AQ6" s="36">
        <f t="shared" si="5"/>
        <v>21.69</v>
      </c>
      <c r="AR6" s="36">
        <f t="shared" si="5"/>
        <v>24.04</v>
      </c>
      <c r="AS6" s="35" t="str">
        <f>IF(AS7="","",IF(AS7="-","【-】","【"&amp;SUBSTITUTE(TEXT(AS7,"#,##0.00"),"-","△")&amp;"】"))</f>
        <v>【1.15】</v>
      </c>
      <c r="AT6" s="36" t="str">
        <f>IF(AT7="",NA(),AT7)</f>
        <v>-</v>
      </c>
      <c r="AU6" s="36" t="str">
        <f t="shared" ref="AU6:BC6" si="6">IF(AU7="",NA(),AU7)</f>
        <v>-</v>
      </c>
      <c r="AV6" s="36">
        <f t="shared" si="6"/>
        <v>79.010000000000005</v>
      </c>
      <c r="AW6" s="36">
        <f t="shared" si="6"/>
        <v>80.58</v>
      </c>
      <c r="AX6" s="36">
        <f t="shared" si="6"/>
        <v>88.12</v>
      </c>
      <c r="AY6" s="36" t="str">
        <f t="shared" si="6"/>
        <v>-</v>
      </c>
      <c r="AZ6" s="36" t="str">
        <f t="shared" si="6"/>
        <v>-</v>
      </c>
      <c r="BA6" s="36">
        <f t="shared" si="6"/>
        <v>300.14</v>
      </c>
      <c r="BB6" s="36">
        <f t="shared" si="6"/>
        <v>301.04000000000002</v>
      </c>
      <c r="BC6" s="36">
        <f t="shared" si="6"/>
        <v>305.08</v>
      </c>
      <c r="BD6" s="35" t="str">
        <f>IF(BD7="","",IF(BD7="-","【-】","【"&amp;SUBSTITUTE(TEXT(BD7,"#,##0.00"),"-","△")&amp;"】"))</f>
        <v>【260.31】</v>
      </c>
      <c r="BE6" s="36" t="str">
        <f>IF(BE7="",NA(),BE7)</f>
        <v>-</v>
      </c>
      <c r="BF6" s="36" t="str">
        <f t="shared" ref="BF6:BN6" si="7">IF(BF7="",NA(),BF7)</f>
        <v>-</v>
      </c>
      <c r="BG6" s="36">
        <f t="shared" si="7"/>
        <v>1576.07</v>
      </c>
      <c r="BH6" s="36">
        <f t="shared" si="7"/>
        <v>1517.95</v>
      </c>
      <c r="BI6" s="36">
        <f t="shared" si="7"/>
        <v>1517.13</v>
      </c>
      <c r="BJ6" s="36" t="str">
        <f t="shared" si="7"/>
        <v>-</v>
      </c>
      <c r="BK6" s="36" t="str">
        <f t="shared" si="7"/>
        <v>-</v>
      </c>
      <c r="BL6" s="36">
        <f t="shared" si="7"/>
        <v>566.65</v>
      </c>
      <c r="BM6" s="36">
        <f t="shared" si="7"/>
        <v>551.62</v>
      </c>
      <c r="BN6" s="36">
        <f t="shared" si="7"/>
        <v>585.59</v>
      </c>
      <c r="BO6" s="35" t="str">
        <f>IF(BO7="","",IF(BO7="-","【-】","【"&amp;SUBSTITUTE(TEXT(BO7,"#,##0.00"),"-","△")&amp;"】"))</f>
        <v>【275.67】</v>
      </c>
      <c r="BP6" s="36" t="str">
        <f>IF(BP7="",NA(),BP7)</f>
        <v>-</v>
      </c>
      <c r="BQ6" s="36" t="str">
        <f t="shared" ref="BQ6:BY6" si="8">IF(BQ7="",NA(),BQ7)</f>
        <v>-</v>
      </c>
      <c r="BR6" s="36">
        <f t="shared" si="8"/>
        <v>61.69</v>
      </c>
      <c r="BS6" s="36">
        <f t="shared" si="8"/>
        <v>63.56</v>
      </c>
      <c r="BT6" s="36">
        <f t="shared" si="8"/>
        <v>57.27</v>
      </c>
      <c r="BU6" s="36" t="str">
        <f t="shared" si="8"/>
        <v>-</v>
      </c>
      <c r="BV6" s="36" t="str">
        <f t="shared" si="8"/>
        <v>-</v>
      </c>
      <c r="BW6" s="36">
        <f t="shared" si="8"/>
        <v>84.77</v>
      </c>
      <c r="BX6" s="36">
        <f t="shared" si="8"/>
        <v>87.11</v>
      </c>
      <c r="BY6" s="36">
        <f t="shared" si="8"/>
        <v>82.78</v>
      </c>
      <c r="BZ6" s="35" t="str">
        <f>IF(BZ7="","",IF(BZ7="-","【-】","【"&amp;SUBSTITUTE(TEXT(BZ7,"#,##0.00"),"-","△")&amp;"】"))</f>
        <v>【100.05】</v>
      </c>
      <c r="CA6" s="36" t="str">
        <f>IF(CA7="",NA(),CA7)</f>
        <v>-</v>
      </c>
      <c r="CB6" s="36" t="str">
        <f t="shared" ref="CB6:CJ6" si="9">IF(CB7="",NA(),CB7)</f>
        <v>-</v>
      </c>
      <c r="CC6" s="36">
        <f t="shared" si="9"/>
        <v>282.73</v>
      </c>
      <c r="CD6" s="36">
        <f t="shared" si="9"/>
        <v>277.51</v>
      </c>
      <c r="CE6" s="36">
        <f t="shared" si="9"/>
        <v>289.05</v>
      </c>
      <c r="CF6" s="36" t="str">
        <f t="shared" si="9"/>
        <v>-</v>
      </c>
      <c r="CG6" s="36" t="str">
        <f t="shared" si="9"/>
        <v>-</v>
      </c>
      <c r="CH6" s="36">
        <f t="shared" si="9"/>
        <v>227.27</v>
      </c>
      <c r="CI6" s="36">
        <f t="shared" si="9"/>
        <v>223.98</v>
      </c>
      <c r="CJ6" s="36">
        <f t="shared" si="9"/>
        <v>225.09</v>
      </c>
      <c r="CK6" s="35" t="str">
        <f>IF(CK7="","",IF(CK7="-","【-】","【"&amp;SUBSTITUTE(TEXT(CK7,"#,##0.00"),"-","△")&amp;"】"))</f>
        <v>【166.40】</v>
      </c>
      <c r="CL6" s="36" t="str">
        <f>IF(CL7="",NA(),CL7)</f>
        <v>-</v>
      </c>
      <c r="CM6" s="36" t="str">
        <f t="shared" ref="CM6:CU6" si="10">IF(CM7="",NA(),CM7)</f>
        <v>-</v>
      </c>
      <c r="CN6" s="36">
        <f t="shared" si="10"/>
        <v>86.99</v>
      </c>
      <c r="CO6" s="36">
        <f t="shared" si="10"/>
        <v>83.85</v>
      </c>
      <c r="CP6" s="36">
        <f t="shared" si="10"/>
        <v>85.87</v>
      </c>
      <c r="CQ6" s="36" t="str">
        <f t="shared" si="10"/>
        <v>-</v>
      </c>
      <c r="CR6" s="36" t="str">
        <f t="shared" si="10"/>
        <v>-</v>
      </c>
      <c r="CS6" s="36">
        <f t="shared" si="10"/>
        <v>50.29</v>
      </c>
      <c r="CT6" s="36">
        <f t="shared" si="10"/>
        <v>49.64</v>
      </c>
      <c r="CU6" s="36">
        <f t="shared" si="10"/>
        <v>49.38</v>
      </c>
      <c r="CV6" s="35" t="str">
        <f>IF(CV7="","",IF(CV7="-","【-】","【"&amp;SUBSTITUTE(TEXT(CV7,"#,##0.00"),"-","△")&amp;"】"))</f>
        <v>【60.69】</v>
      </c>
      <c r="CW6" s="36" t="str">
        <f>IF(CW7="",NA(),CW7)</f>
        <v>-</v>
      </c>
      <c r="CX6" s="36" t="str">
        <f t="shared" ref="CX6:DF6" si="11">IF(CX7="",NA(),CX7)</f>
        <v>-</v>
      </c>
      <c r="CY6" s="36">
        <f t="shared" si="11"/>
        <v>90</v>
      </c>
      <c r="CZ6" s="36">
        <f t="shared" si="11"/>
        <v>90</v>
      </c>
      <c r="DA6" s="36">
        <f t="shared" si="11"/>
        <v>90</v>
      </c>
      <c r="DB6" s="36" t="str">
        <f t="shared" si="11"/>
        <v>-</v>
      </c>
      <c r="DC6" s="36" t="str">
        <f t="shared" si="11"/>
        <v>-</v>
      </c>
      <c r="DD6" s="36">
        <f t="shared" si="11"/>
        <v>77.73</v>
      </c>
      <c r="DE6" s="36">
        <f t="shared" si="11"/>
        <v>78.09</v>
      </c>
      <c r="DF6" s="36">
        <f t="shared" si="11"/>
        <v>78.010000000000005</v>
      </c>
      <c r="DG6" s="35" t="str">
        <f>IF(DG7="","",IF(DG7="-","【-】","【"&amp;SUBSTITUTE(TEXT(DG7,"#,##0.00"),"-","△")&amp;"】"))</f>
        <v>【89.82】</v>
      </c>
      <c r="DH6" s="36" t="str">
        <f>IF(DH7="",NA(),DH7)</f>
        <v>-</v>
      </c>
      <c r="DI6" s="36" t="str">
        <f t="shared" ref="DI6:DQ6" si="12">IF(DI7="",NA(),DI7)</f>
        <v>-</v>
      </c>
      <c r="DJ6" s="36">
        <f t="shared" si="12"/>
        <v>4.17</v>
      </c>
      <c r="DK6" s="36">
        <f t="shared" si="12"/>
        <v>8.48</v>
      </c>
      <c r="DL6" s="36">
        <f t="shared" si="12"/>
        <v>12.13</v>
      </c>
      <c r="DM6" s="36" t="str">
        <f t="shared" si="12"/>
        <v>-</v>
      </c>
      <c r="DN6" s="36" t="str">
        <f t="shared" si="12"/>
        <v>-</v>
      </c>
      <c r="DO6" s="36">
        <f t="shared" si="12"/>
        <v>45.85</v>
      </c>
      <c r="DP6" s="36">
        <f t="shared" si="12"/>
        <v>47.31</v>
      </c>
      <c r="DQ6" s="36">
        <f t="shared" si="12"/>
        <v>47.5</v>
      </c>
      <c r="DR6" s="35" t="str">
        <f>IF(DR7="","",IF(DR7="-","【-】","【"&amp;SUBSTITUTE(TEXT(DR7,"#,##0.00"),"-","△")&amp;"】"))</f>
        <v>【50.19】</v>
      </c>
      <c r="DS6" s="36" t="str">
        <f>IF(DS7="",NA(),DS7)</f>
        <v>-</v>
      </c>
      <c r="DT6" s="36" t="str">
        <f t="shared" ref="DT6:EB6" si="13">IF(DT7="",NA(),DT7)</f>
        <v>-</v>
      </c>
      <c r="DU6" s="35">
        <f t="shared" si="13"/>
        <v>0</v>
      </c>
      <c r="DV6" s="35">
        <f t="shared" si="13"/>
        <v>0</v>
      </c>
      <c r="DW6" s="35">
        <f t="shared" si="13"/>
        <v>0</v>
      </c>
      <c r="DX6" s="36" t="str">
        <f t="shared" si="13"/>
        <v>-</v>
      </c>
      <c r="DY6" s="36" t="str">
        <f t="shared" si="13"/>
        <v>-</v>
      </c>
      <c r="DZ6" s="36">
        <f t="shared" si="13"/>
        <v>14.13</v>
      </c>
      <c r="EA6" s="36">
        <f t="shared" si="13"/>
        <v>16.77</v>
      </c>
      <c r="EB6" s="36">
        <f t="shared" si="13"/>
        <v>17.399999999999999</v>
      </c>
      <c r="EC6" s="35" t="str">
        <f>IF(EC7="","",IF(EC7="-","【-】","【"&amp;SUBSTITUTE(TEXT(EC7,"#,##0.00"),"-","△")&amp;"】"))</f>
        <v>【20.63】</v>
      </c>
      <c r="ED6" s="36" t="str">
        <f>IF(ED7="",NA(),ED7)</f>
        <v>-</v>
      </c>
      <c r="EE6" s="36" t="str">
        <f t="shared" ref="EE6:EM6" si="14">IF(EE7="",NA(),EE7)</f>
        <v>-</v>
      </c>
      <c r="EF6" s="35">
        <f t="shared" si="14"/>
        <v>0</v>
      </c>
      <c r="EG6" s="35">
        <f t="shared" si="14"/>
        <v>0</v>
      </c>
      <c r="EH6" s="35">
        <f t="shared" si="14"/>
        <v>0</v>
      </c>
      <c r="EI6" s="36" t="str">
        <f t="shared" si="14"/>
        <v>-</v>
      </c>
      <c r="EJ6" s="36" t="str">
        <f t="shared" si="14"/>
        <v>-</v>
      </c>
      <c r="EK6" s="36">
        <f t="shared" si="14"/>
        <v>0.52</v>
      </c>
      <c r="EL6" s="36">
        <f t="shared" si="14"/>
        <v>0.47</v>
      </c>
      <c r="EM6" s="36">
        <f t="shared" si="14"/>
        <v>0.4</v>
      </c>
      <c r="EN6" s="35" t="str">
        <f>IF(EN7="","",IF(EN7="-","【-】","【"&amp;SUBSTITUTE(TEXT(EN7,"#,##0.00"),"-","△")&amp;"】"))</f>
        <v>【0.69】</v>
      </c>
    </row>
    <row r="7" spans="1:144" s="37" customFormat="1" x14ac:dyDescent="0.15">
      <c r="A7" s="29"/>
      <c r="B7" s="38">
        <v>2020</v>
      </c>
      <c r="C7" s="38">
        <v>465275</v>
      </c>
      <c r="D7" s="38">
        <v>46</v>
      </c>
      <c r="E7" s="38">
        <v>1</v>
      </c>
      <c r="F7" s="38">
        <v>0</v>
      </c>
      <c r="G7" s="38">
        <v>1</v>
      </c>
      <c r="H7" s="38" t="s">
        <v>93</v>
      </c>
      <c r="I7" s="38" t="s">
        <v>94</v>
      </c>
      <c r="J7" s="38" t="s">
        <v>95</v>
      </c>
      <c r="K7" s="38" t="s">
        <v>96</v>
      </c>
      <c r="L7" s="38" t="s">
        <v>97</v>
      </c>
      <c r="M7" s="38" t="s">
        <v>98</v>
      </c>
      <c r="N7" s="39" t="s">
        <v>99</v>
      </c>
      <c r="O7" s="39">
        <v>42.78</v>
      </c>
      <c r="P7" s="39">
        <v>99.93</v>
      </c>
      <c r="Q7" s="39">
        <v>3520</v>
      </c>
      <c r="R7" s="39">
        <v>6040</v>
      </c>
      <c r="S7" s="39">
        <v>81.819999999999993</v>
      </c>
      <c r="T7" s="39">
        <v>73.819999999999993</v>
      </c>
      <c r="U7" s="39">
        <v>5940</v>
      </c>
      <c r="V7" s="39">
        <v>24</v>
      </c>
      <c r="W7" s="39">
        <v>247.5</v>
      </c>
      <c r="X7" s="39" t="s">
        <v>99</v>
      </c>
      <c r="Y7" s="39" t="s">
        <v>99</v>
      </c>
      <c r="Z7" s="39">
        <v>116.02</v>
      </c>
      <c r="AA7" s="39">
        <v>120.56</v>
      </c>
      <c r="AB7" s="39">
        <v>121.89</v>
      </c>
      <c r="AC7" s="39" t="s">
        <v>99</v>
      </c>
      <c r="AD7" s="39" t="s">
        <v>99</v>
      </c>
      <c r="AE7" s="39">
        <v>103.81</v>
      </c>
      <c r="AF7" s="39">
        <v>104.35</v>
      </c>
      <c r="AG7" s="39">
        <v>105.34</v>
      </c>
      <c r="AH7" s="39">
        <v>110.27</v>
      </c>
      <c r="AI7" s="39" t="s">
        <v>99</v>
      </c>
      <c r="AJ7" s="39" t="s">
        <v>99</v>
      </c>
      <c r="AK7" s="39">
        <v>0</v>
      </c>
      <c r="AL7" s="39">
        <v>0</v>
      </c>
      <c r="AM7" s="39">
        <v>0</v>
      </c>
      <c r="AN7" s="39" t="s">
        <v>99</v>
      </c>
      <c r="AO7" s="39" t="s">
        <v>99</v>
      </c>
      <c r="AP7" s="39">
        <v>25.66</v>
      </c>
      <c r="AQ7" s="39">
        <v>21.69</v>
      </c>
      <c r="AR7" s="39">
        <v>24.04</v>
      </c>
      <c r="AS7" s="39">
        <v>1.1499999999999999</v>
      </c>
      <c r="AT7" s="39" t="s">
        <v>99</v>
      </c>
      <c r="AU7" s="39" t="s">
        <v>99</v>
      </c>
      <c r="AV7" s="39">
        <v>79.010000000000005</v>
      </c>
      <c r="AW7" s="39">
        <v>80.58</v>
      </c>
      <c r="AX7" s="39">
        <v>88.12</v>
      </c>
      <c r="AY7" s="39" t="s">
        <v>99</v>
      </c>
      <c r="AZ7" s="39" t="s">
        <v>99</v>
      </c>
      <c r="BA7" s="39">
        <v>300.14</v>
      </c>
      <c r="BB7" s="39">
        <v>301.04000000000002</v>
      </c>
      <c r="BC7" s="39">
        <v>305.08</v>
      </c>
      <c r="BD7" s="39">
        <v>260.31</v>
      </c>
      <c r="BE7" s="39" t="s">
        <v>99</v>
      </c>
      <c r="BF7" s="39" t="s">
        <v>99</v>
      </c>
      <c r="BG7" s="39">
        <v>1576.07</v>
      </c>
      <c r="BH7" s="39">
        <v>1517.95</v>
      </c>
      <c r="BI7" s="39">
        <v>1517.13</v>
      </c>
      <c r="BJ7" s="39" t="s">
        <v>99</v>
      </c>
      <c r="BK7" s="39" t="s">
        <v>99</v>
      </c>
      <c r="BL7" s="39">
        <v>566.65</v>
      </c>
      <c r="BM7" s="39">
        <v>551.62</v>
      </c>
      <c r="BN7" s="39">
        <v>585.59</v>
      </c>
      <c r="BO7" s="39">
        <v>275.67</v>
      </c>
      <c r="BP7" s="39" t="s">
        <v>99</v>
      </c>
      <c r="BQ7" s="39" t="s">
        <v>99</v>
      </c>
      <c r="BR7" s="39">
        <v>61.69</v>
      </c>
      <c r="BS7" s="39">
        <v>63.56</v>
      </c>
      <c r="BT7" s="39">
        <v>57.27</v>
      </c>
      <c r="BU7" s="39" t="s">
        <v>99</v>
      </c>
      <c r="BV7" s="39" t="s">
        <v>99</v>
      </c>
      <c r="BW7" s="39">
        <v>84.77</v>
      </c>
      <c r="BX7" s="39">
        <v>87.11</v>
      </c>
      <c r="BY7" s="39">
        <v>82.78</v>
      </c>
      <c r="BZ7" s="39">
        <v>100.05</v>
      </c>
      <c r="CA7" s="39" t="s">
        <v>99</v>
      </c>
      <c r="CB7" s="39" t="s">
        <v>99</v>
      </c>
      <c r="CC7" s="39">
        <v>282.73</v>
      </c>
      <c r="CD7" s="39">
        <v>277.51</v>
      </c>
      <c r="CE7" s="39">
        <v>289.05</v>
      </c>
      <c r="CF7" s="39" t="s">
        <v>99</v>
      </c>
      <c r="CG7" s="39" t="s">
        <v>99</v>
      </c>
      <c r="CH7" s="39">
        <v>227.27</v>
      </c>
      <c r="CI7" s="39">
        <v>223.98</v>
      </c>
      <c r="CJ7" s="39">
        <v>225.09</v>
      </c>
      <c r="CK7" s="39">
        <v>166.4</v>
      </c>
      <c r="CL7" s="39" t="s">
        <v>99</v>
      </c>
      <c r="CM7" s="39" t="s">
        <v>99</v>
      </c>
      <c r="CN7" s="39">
        <v>86.99</v>
      </c>
      <c r="CO7" s="39">
        <v>83.85</v>
      </c>
      <c r="CP7" s="39">
        <v>85.87</v>
      </c>
      <c r="CQ7" s="39" t="s">
        <v>99</v>
      </c>
      <c r="CR7" s="39" t="s">
        <v>99</v>
      </c>
      <c r="CS7" s="39">
        <v>50.29</v>
      </c>
      <c r="CT7" s="39">
        <v>49.64</v>
      </c>
      <c r="CU7" s="39">
        <v>49.38</v>
      </c>
      <c r="CV7" s="39">
        <v>60.69</v>
      </c>
      <c r="CW7" s="39" t="s">
        <v>99</v>
      </c>
      <c r="CX7" s="39" t="s">
        <v>99</v>
      </c>
      <c r="CY7" s="39">
        <v>90</v>
      </c>
      <c r="CZ7" s="39">
        <v>90</v>
      </c>
      <c r="DA7" s="39">
        <v>90</v>
      </c>
      <c r="DB7" s="39" t="s">
        <v>99</v>
      </c>
      <c r="DC7" s="39" t="s">
        <v>99</v>
      </c>
      <c r="DD7" s="39">
        <v>77.73</v>
      </c>
      <c r="DE7" s="39">
        <v>78.09</v>
      </c>
      <c r="DF7" s="39">
        <v>78.010000000000005</v>
      </c>
      <c r="DG7" s="39">
        <v>89.82</v>
      </c>
      <c r="DH7" s="39" t="s">
        <v>99</v>
      </c>
      <c r="DI7" s="39" t="s">
        <v>99</v>
      </c>
      <c r="DJ7" s="39">
        <v>4.17</v>
      </c>
      <c r="DK7" s="39">
        <v>8.48</v>
      </c>
      <c r="DL7" s="39">
        <v>12.13</v>
      </c>
      <c r="DM7" s="39" t="s">
        <v>99</v>
      </c>
      <c r="DN7" s="39" t="s">
        <v>99</v>
      </c>
      <c r="DO7" s="39">
        <v>45.85</v>
      </c>
      <c r="DP7" s="39">
        <v>47.31</v>
      </c>
      <c r="DQ7" s="39">
        <v>47.5</v>
      </c>
      <c r="DR7" s="39">
        <v>50.19</v>
      </c>
      <c r="DS7" s="39" t="s">
        <v>99</v>
      </c>
      <c r="DT7" s="39" t="s">
        <v>99</v>
      </c>
      <c r="DU7" s="39">
        <v>0</v>
      </c>
      <c r="DV7" s="39">
        <v>0</v>
      </c>
      <c r="DW7" s="39">
        <v>0</v>
      </c>
      <c r="DX7" s="39" t="s">
        <v>99</v>
      </c>
      <c r="DY7" s="39" t="s">
        <v>99</v>
      </c>
      <c r="DZ7" s="39">
        <v>14.13</v>
      </c>
      <c r="EA7" s="39">
        <v>16.77</v>
      </c>
      <c r="EB7" s="39">
        <v>17.399999999999999</v>
      </c>
      <c r="EC7" s="39">
        <v>20.63</v>
      </c>
      <c r="ED7" s="39" t="s">
        <v>99</v>
      </c>
      <c r="EE7" s="39" t="s">
        <v>99</v>
      </c>
      <c r="EF7" s="39">
        <v>0</v>
      </c>
      <c r="EG7" s="39">
        <v>0</v>
      </c>
      <c r="EH7" s="39">
        <v>0</v>
      </c>
      <c r="EI7" s="39" t="s">
        <v>99</v>
      </c>
      <c r="EJ7" s="39" t="s">
        <v>99</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2022-02-03T03:44:09Z</cp:lastPrinted>
  <dcterms:created xsi:type="dcterms:W3CDTF">2021-12-03T06:59:54Z</dcterms:created>
  <dcterms:modified xsi:type="dcterms:W3CDTF">2022-02-25T06:10:06Z</dcterms:modified>
  <cp:category/>
</cp:coreProperties>
</file>