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4_宇検村\"/>
    </mc:Choice>
  </mc:AlternateContent>
  <workbookProtection workbookAlgorithmName="SHA-512" workbookHashValue="2tcIP248ceMD52nQrtNzd/K2TLdjSI+N/7HHCl5gwmkAztA8x4XN04PHsowo7+JT+vUQh66hhxoHeFwmnC7zhg==" workbookSaltValue="8x7kOib9mJDaFBks69zwIQ==" workbookSpinCount="100000" lockStructure="1"/>
  <bookViews>
    <workbookView xWindow="0" yWindow="0" windowWidth="28800" windowHeight="1245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AL10" i="4"/>
  <c r="AD10" i="4"/>
  <c r="B10"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<sst xmlns="http://schemas.openxmlformats.org/spreadsheetml/2006/main" count="236" uniqueCount="120">
  <si>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</si>
  <si>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</si>
  <si>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</si>
  <si>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</si>
  <si>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</si>
  <si>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</si>
  <si>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</si>
  <si>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</si>
  <si>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</si>
  <si>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</si>
  <si>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</si>
  <si>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</si>
  <si>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</si>
  <si>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</si>
  <si>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</si>
  <si>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</si>
  <si>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</si>
  <si>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</si>
  <si>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</si>
  <si>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</si>
  <si>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</si>
  <si>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</si>
  <si>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</si>
  <si>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</si>
  <si>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</si>
  <si>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</si>
  <si>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</si>
  <si>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</si>
  <si>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</si>
  <si>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</si>
  <si>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</si>
  <si>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</si>
  <si>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</si>
  <si>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</si>
  <si>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</si>
  <si>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</si>
  <si>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</si>
  <si>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</si>
  <si>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</si>
  <si>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</si>
  <si>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</si>
  <si>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</si>
  <si>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</si>
  <si>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</si>
  <si>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</si>
  <si>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</si>
  <si>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</si>
  <si>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</si>
  <si>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</si>
  <si>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</si>
  <si>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</si>
  <si>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</si>
  <si>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</si>
  <si>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</si>
  <si>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</si>
  <si>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</si>
  <si>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</si>
  <si>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</si>
  <si>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</si>
  <si>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</si>
  <si>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</si>
  <si>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</si>
  <si>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</si>
  <si>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</si>
  <si>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</si>
  <si>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</si>
  <si>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</si>
  <si>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</si>
  <si>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</si>
  <si>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</si>
  <si>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</si>
  <si>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</si>
  <si>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</si>
  <si>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</si>
  <si>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</si>
  <si>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</si>
  <si>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</si>
  <si>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</si>
  <si>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</si>
  <si>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</si>
  <si>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</si>
  <si>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</si>
  <si>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</si>
  <si>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</si>
  <si>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</si>
  <si>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</si>
  <si>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</si>
  <si>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</si>
  <si>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</si>
  <si>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</si>
  <si>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</si>
  <si>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</si>
  <si>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</si>
  <si>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</si>
  <si>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</si>
  <si>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</si>
  <si>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</si>
  <si>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</si>
  <si>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</si>
  <si>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</si>
  <si>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</si>
  <si>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</si>
  <si>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</si>
  <si>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</si>
  <si>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</si>
  <si>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</si>
  <si>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</si>
  <si>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</si>
  <si>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</si>
  <si>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</si>
  <si>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</si>
  <si>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</si>
  <si>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</si>
  <si>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</si>
  <si>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</si>
  <si>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</si>
  <si>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</si>
  <si>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③管渠改善率について　　　　　　　　　　　　　　　　　　　　　一般的に言われている耐用年数の半分未満の期間しか経っていないため、更新は行っていない。</t>
    <rPh sb="1" eb="2">
      <t>カン</t>
    </rPh>
    <rPh sb="2" eb="3">
      <t>ミゾ</t>
    </rPh>
    <rPh sb="3" eb="5">
      <t>カイゼン</t>
    </rPh>
    <rPh sb="5" eb="6">
      <t>リツ</t>
    </rPh>
    <phoneticPr fontId="4"/>
  </si>
  <si>
    <t>管渠以外の施設は老朽化が進み、施設利用率も高いとは言えないため、維持管理費削減も踏まえ、施設のダウンサイジングを含めた施設の更新が必要であるが国の補助事業が活用できないため難しい。経費回収率も下がっており、水洗化率も伸び悩んでいる。令和２年度に料金改定を行ったが大きな経営改善にはならないため、経営戦略の策定を進めながら施設の在り方について検討を行い経営改善に向けてしっかりと取り組んでいきたい。</t>
    <rPh sb="2" eb="4">
      <t>イガイ</t>
    </rPh>
    <rPh sb="5" eb="7">
      <t>シセツ</t>
    </rPh>
    <rPh sb="8" eb="11">
      <t>ロウキュウカ</t>
    </rPh>
    <rPh sb="12" eb="13">
      <t>スス</t>
    </rPh>
    <rPh sb="15" eb="17">
      <t>シセツ</t>
    </rPh>
    <rPh sb="17" eb="20">
      <t>リヨウリツ</t>
    </rPh>
    <rPh sb="21" eb="22">
      <t>タカ</t>
    </rPh>
    <rPh sb="25" eb="26">
      <t>イ</t>
    </rPh>
    <rPh sb="32" eb="34">
      <t>イジ</t>
    </rPh>
    <rPh sb="34" eb="37">
      <t>カンリヒ</t>
    </rPh>
    <rPh sb="37" eb="39">
      <t>サクゲン</t>
    </rPh>
    <rPh sb="40" eb="41">
      <t>フ</t>
    </rPh>
    <rPh sb="44" eb="46">
      <t>シセツ</t>
    </rPh>
    <rPh sb="56" eb="57">
      <t>フク</t>
    </rPh>
    <rPh sb="59" eb="61">
      <t>シセツ</t>
    </rPh>
    <rPh sb="62" eb="64">
      <t>コウシン</t>
    </rPh>
    <rPh sb="65" eb="67">
      <t>ヒツヨウ</t>
    </rPh>
    <rPh sb="71" eb="72">
      <t>クニ</t>
    </rPh>
    <rPh sb="90" eb="92">
      <t>ケイヒ</t>
    </rPh>
    <rPh sb="92" eb="94">
      <t>カイシュウ</t>
    </rPh>
    <rPh sb="94" eb="95">
      <t>リツ</t>
    </rPh>
    <rPh sb="96" eb="97">
      <t>サ</t>
    </rPh>
    <rPh sb="103" eb="106">
      <t>スイセンカ</t>
    </rPh>
    <rPh sb="106" eb="107">
      <t>リツ</t>
    </rPh>
    <rPh sb="108" eb="109">
      <t>ノ</t>
    </rPh>
    <rPh sb="110" eb="111">
      <t>ナヤ</t>
    </rPh>
    <rPh sb="116" eb="117">
      <t>レイ</t>
    </rPh>
    <rPh sb="117" eb="118">
      <t>ワ</t>
    </rPh>
    <rPh sb="119" eb="120">
      <t>ネン</t>
    </rPh>
    <rPh sb="120" eb="121">
      <t>ド</t>
    </rPh>
    <rPh sb="122" eb="124">
      <t>リョウキン</t>
    </rPh>
    <rPh sb="124" eb="126">
      <t>カイテイ</t>
    </rPh>
    <rPh sb="127" eb="128">
      <t>オコナ</t>
    </rPh>
    <rPh sb="131" eb="132">
      <t>オオ</t>
    </rPh>
    <rPh sb="134" eb="136">
      <t>ケイエイ</t>
    </rPh>
    <rPh sb="136" eb="138">
      <t>カイゼン</t>
    </rPh>
    <rPh sb="147" eb="149">
      <t>ケイエイ</t>
    </rPh>
    <rPh sb="149" eb="151">
      <t>センリャク</t>
    </rPh>
    <rPh sb="152" eb="154">
      <t>サクテイ</t>
    </rPh>
    <rPh sb="155" eb="156">
      <t>スス</t>
    </rPh>
    <rPh sb="160" eb="162">
      <t>シセツ</t>
    </rPh>
    <rPh sb="163" eb="164">
      <t>ア</t>
    </rPh>
    <rPh sb="165" eb="166">
      <t>カタ</t>
    </rPh>
    <rPh sb="170" eb="172">
      <t>ケントウ</t>
    </rPh>
    <rPh sb="173" eb="174">
      <t>オコナ</t>
    </rPh>
    <rPh sb="175" eb="177">
      <t>ケイエイ</t>
    </rPh>
    <rPh sb="177" eb="179">
      <t>カイゼン</t>
    </rPh>
    <rPh sb="180" eb="181">
      <t>ム</t>
    </rPh>
    <rPh sb="188" eb="189">
      <t>ト</t>
    </rPh>
    <rPh sb="190" eb="191">
      <t>ク</t>
    </rPh>
    <phoneticPr fontId="4"/>
  </si>
  <si>
    <t>①収益的収支比率について　　　　　　　　　　　　　　　　　　　数値自体は100%を超えているが、一般会計からの繰り入れが多く、独立採算の観点からも料金改定が必要だと考える。令和２年度に料金改定を行ったが、一般会計の繰り入れすべてを解消できるものではなく、段階的な料金改定にとどめた。今後も３年ごとに更なる料金改定の検討を行う。　　　　　　　　　　　　　　　　　　　　　　　　　　　　　　　　　④企業債残高対事業規模比率について　　　　　　　　　　　　　　企業債の償還については繰出基準をもとに一般会計からすべて繰り出すことになっているため、数値として上がってこない。　　　　                                             ⑤経費回収率について　　　　　　　　　　　　　　　　　　　　　令和２年度に料金改定を行ったため、全国平均、類似団体平均を上回ったが、段階的な料金改定にとどめたため、今後も３年ごとに更なる料金改定を検討していく。　　　　　　　　　　　　　　　　　　　　　　　　　　　　　　　⑥汚水処理原価について　　　　　　　　　　　　　　　　　　　　料金改定を行い収入が増えたことと、汚水処理に係る維持管理費の削減ができたため、全国平均、類似団体平均より低い数値となった。　　　　　　　　　　　　　　　　　　　　　　　　　　　　　　　　⑦施設利用率について　　　　　　　　　　　　　　　　　　　　　全国平均、類似団体平均よりも下回っており、利用率が約20％しかなく、施設の大部分が遊休状態である。人口減少により、新たな接続もほぼ見込めないため、施設更新時にダウンサイジングを図る必要があるが国庫補助金等の要綱に該当しないため大規模な改修は望めない。施設、事業の在り方を考える必要がある。　　　　　　　　　　　　　　　　　　　　　　　　⑧水洗化率について　　　　　　　　　　　　　　　　　　　　　　全国平均、類似団体平均より下回っている。人口減少や高齢化が進み、一般宅の新規接続はあまり見込めないと考える。令和２年度に料金改定を行ったが大きな改善も見込めないため施設の在り方について検討し抜本的な経営改革が必要になる。　　　</t>
    <rPh sb="1" eb="4">
      <t>シュウエキテキ</t>
    </rPh>
    <rPh sb="4" eb="6">
      <t>シュウシ</t>
    </rPh>
    <rPh sb="6" eb="8">
      <t>ヒリツ</t>
    </rPh>
    <rPh sb="31" eb="33">
      <t>スウチ</t>
    </rPh>
    <rPh sb="33" eb="35">
      <t>ジタイ</t>
    </rPh>
    <rPh sb="41" eb="42">
      <t>コ</t>
    </rPh>
    <rPh sb="48" eb="50">
      <t>イッパン</t>
    </rPh>
    <rPh sb="50" eb="52">
      <t>カイケイ</t>
    </rPh>
    <rPh sb="55" eb="56">
      <t>ク</t>
    </rPh>
    <rPh sb="57" eb="58">
      <t>イ</t>
    </rPh>
    <rPh sb="60" eb="61">
      <t>オオ</t>
    </rPh>
    <rPh sb="63" eb="65">
      <t>ドクリツ</t>
    </rPh>
    <rPh sb="65" eb="67">
      <t>サイサン</t>
    </rPh>
    <rPh sb="68" eb="70">
      <t>カンテン</t>
    </rPh>
    <rPh sb="73" eb="75">
      <t>リョウキン</t>
    </rPh>
    <rPh sb="75" eb="77">
      <t>カイテイ</t>
    </rPh>
    <rPh sb="78" eb="80">
      <t>ヒツヨウ</t>
    </rPh>
    <rPh sb="82" eb="83">
      <t>カンガ</t>
    </rPh>
    <rPh sb="86" eb="87">
      <t>レイ</t>
    </rPh>
    <rPh sb="87" eb="88">
      <t>ワ</t>
    </rPh>
    <rPh sb="89" eb="90">
      <t>ネン</t>
    </rPh>
    <rPh sb="90" eb="91">
      <t>ド</t>
    </rPh>
    <rPh sb="92" eb="94">
      <t>リョウキン</t>
    </rPh>
    <rPh sb="94" eb="96">
      <t>カイテイ</t>
    </rPh>
    <rPh sb="97" eb="98">
      <t>オコナ</t>
    </rPh>
    <rPh sb="102" eb="104">
      <t>イッパン</t>
    </rPh>
    <rPh sb="104" eb="106">
      <t>カイケイ</t>
    </rPh>
    <rPh sb="107" eb="108">
      <t>ク</t>
    </rPh>
    <rPh sb="109" eb="110">
      <t>イ</t>
    </rPh>
    <rPh sb="115" eb="117">
      <t>カイショウ</t>
    </rPh>
    <rPh sb="127" eb="130">
      <t>ダンカイテキ</t>
    </rPh>
    <rPh sb="131" eb="133">
      <t>リョウキン</t>
    </rPh>
    <rPh sb="133" eb="135">
      <t>カイテイ</t>
    </rPh>
    <rPh sb="141" eb="143">
      <t>コンゴ</t>
    </rPh>
    <rPh sb="145" eb="146">
      <t>ネン</t>
    </rPh>
    <rPh sb="149" eb="150">
      <t>サラ</t>
    </rPh>
    <rPh sb="152" eb="154">
      <t>リョウキン</t>
    </rPh>
    <rPh sb="154" eb="156">
      <t>カイテイ</t>
    </rPh>
    <rPh sb="157" eb="159">
      <t>ケントウ</t>
    </rPh>
    <rPh sb="160" eb="161">
      <t>オコナ</t>
    </rPh>
    <rPh sb="197" eb="199">
      <t>キギョウ</t>
    </rPh>
    <rPh sb="199" eb="200">
      <t>サイ</t>
    </rPh>
    <rPh sb="200" eb="202">
      <t>ザンダカ</t>
    </rPh>
    <rPh sb="202" eb="203">
      <t>タイ</t>
    </rPh>
    <rPh sb="203" eb="205">
      <t>ジギョウ</t>
    </rPh>
    <rPh sb="205" eb="207">
      <t>キボ</t>
    </rPh>
    <rPh sb="207" eb="209">
      <t>ヒリツ</t>
    </rPh>
    <rPh sb="227" eb="229">
      <t>キギョウ</t>
    </rPh>
    <rPh sb="229" eb="230">
      <t>サイ</t>
    </rPh>
    <rPh sb="231" eb="233">
      <t>ショウカン</t>
    </rPh>
    <rPh sb="238" eb="239">
      <t>ク</t>
    </rPh>
    <rPh sb="239" eb="240">
      <t>ダ</t>
    </rPh>
    <rPh sb="240" eb="242">
      <t>キジュン</t>
    </rPh>
    <rPh sb="246" eb="248">
      <t>イッパン</t>
    </rPh>
    <rPh sb="248" eb="250">
      <t>カイケイ</t>
    </rPh>
    <rPh sb="255" eb="256">
      <t>ク</t>
    </rPh>
    <rPh sb="257" eb="258">
      <t>ダ</t>
    </rPh>
    <rPh sb="270" eb="272">
      <t>スウチ</t>
    </rPh>
    <rPh sb="275" eb="276">
      <t>ア</t>
    </rPh>
    <rPh sb="333" eb="335">
      <t>ケイヒ</t>
    </rPh>
    <rPh sb="335" eb="337">
      <t>カイシュウ</t>
    </rPh>
    <rPh sb="337" eb="338">
      <t>リツ</t>
    </rPh>
    <rPh sb="392" eb="393">
      <t>ウエ</t>
    </rPh>
    <rPh sb="427" eb="429">
      <t>カイテイ</t>
    </rPh>
    <rPh sb="430" eb="432">
      <t>ケントウ</t>
    </rPh>
    <rPh sb="469" eb="471">
      <t>オスイ</t>
    </rPh>
    <rPh sb="471" eb="473">
      <t>ショリ</t>
    </rPh>
    <rPh sb="473" eb="475">
      <t>ゲンカ</t>
    </rPh>
    <rPh sb="499" eb="501">
      <t>リョウキン</t>
    </rPh>
    <rPh sb="501" eb="503">
      <t>カイテイ</t>
    </rPh>
    <rPh sb="504" eb="505">
      <t>オコナ</t>
    </rPh>
    <rPh sb="506" eb="508">
      <t>シュウニュウ</t>
    </rPh>
    <rPh sb="509" eb="510">
      <t>フ</t>
    </rPh>
    <rPh sb="516" eb="518">
      <t>オスイ</t>
    </rPh>
    <rPh sb="518" eb="520">
      <t>ショリ</t>
    </rPh>
    <rPh sb="521" eb="522">
      <t>カカワ</t>
    </rPh>
    <rPh sb="523" eb="525">
      <t>イジ</t>
    </rPh>
    <rPh sb="525" eb="528">
      <t>カンリヒ</t>
    </rPh>
    <rPh sb="529" eb="531">
      <t>サクゲン</t>
    </rPh>
    <rPh sb="538" eb="540">
      <t>ゼンコク</t>
    </rPh>
    <rPh sb="540" eb="542">
      <t>ヘイキン</t>
    </rPh>
    <rPh sb="543" eb="545">
      <t>ルイジ</t>
    </rPh>
    <rPh sb="545" eb="547">
      <t>ダンタイ</t>
    </rPh>
    <rPh sb="547" eb="549">
      <t>ヘイキン</t>
    </rPh>
    <rPh sb="551" eb="552">
      <t>ヒク</t>
    </rPh>
    <rPh sb="553" eb="555">
      <t>スウチ</t>
    </rPh>
    <rPh sb="593" eb="595">
      <t>シセツ</t>
    </rPh>
    <rPh sb="595" eb="598">
      <t>リヨウリツ</t>
    </rPh>
    <rPh sb="623" eb="625">
      <t>ゼンコク</t>
    </rPh>
    <rPh sb="625" eb="627">
      <t>ヘイキン</t>
    </rPh>
    <rPh sb="628" eb="630">
      <t>ルイジ</t>
    </rPh>
    <rPh sb="630" eb="632">
      <t>ダンタイ</t>
    </rPh>
    <rPh sb="632" eb="634">
      <t>ヘイキン</t>
    </rPh>
    <rPh sb="637" eb="639">
      <t>シタマワ</t>
    </rPh>
    <rPh sb="644" eb="647">
      <t>リヨウリツ</t>
    </rPh>
    <rPh sb="648" eb="649">
      <t>ヤク</t>
    </rPh>
    <rPh sb="657" eb="659">
      <t>シセツ</t>
    </rPh>
    <rPh sb="660" eb="663">
      <t>ダイブブン</t>
    </rPh>
    <rPh sb="664" eb="666">
      <t>ユウキュウ</t>
    </rPh>
    <rPh sb="666" eb="668">
      <t>ジョウタイ</t>
    </rPh>
    <rPh sb="672" eb="674">
      <t>ジンコウ</t>
    </rPh>
    <rPh sb="674" eb="676">
      <t>ゲンショウ</t>
    </rPh>
    <rPh sb="680" eb="681">
      <t>アラ</t>
    </rPh>
    <rPh sb="683" eb="685">
      <t>セツゾク</t>
    </rPh>
    <rPh sb="688" eb="690">
      <t>ミコ</t>
    </rPh>
    <rPh sb="696" eb="698">
      <t>シセツ</t>
    </rPh>
    <rPh sb="698" eb="700">
      <t>コウシン</t>
    </rPh>
    <rPh sb="700" eb="701">
      <t>ジ</t>
    </rPh>
    <rPh sb="711" eb="712">
      <t>ハカ</t>
    </rPh>
    <rPh sb="713" eb="715">
      <t>ヒツヨウ</t>
    </rPh>
    <rPh sb="719" eb="721">
      <t>コッコ</t>
    </rPh>
    <rPh sb="721" eb="724">
      <t>ホジョキン</t>
    </rPh>
    <rPh sb="724" eb="725">
      <t>トウ</t>
    </rPh>
    <rPh sb="726" eb="728">
      <t>ヨウコウ</t>
    </rPh>
    <rPh sb="729" eb="731">
      <t>ガイトウ</t>
    </rPh>
    <rPh sb="736" eb="739">
      <t>ダイキボ</t>
    </rPh>
    <rPh sb="740" eb="742">
      <t>カイシュウ</t>
    </rPh>
    <rPh sb="743" eb="744">
      <t>ノゾ</t>
    </rPh>
    <rPh sb="748" eb="750">
      <t>シセツ</t>
    </rPh>
    <rPh sb="751" eb="753">
      <t>ジギョウ</t>
    </rPh>
    <rPh sb="754" eb="755">
      <t>ア</t>
    </rPh>
    <rPh sb="756" eb="757">
      <t>カタ</t>
    </rPh>
    <rPh sb="758" eb="759">
      <t>カンガ</t>
    </rPh>
    <rPh sb="761" eb="763">
      <t>ヒツヨウ</t>
    </rPh>
    <rPh sb="792" eb="795">
      <t>スイセンカ</t>
    </rPh>
    <rPh sb="795" eb="796">
      <t>リツ</t>
    </rPh>
    <rPh sb="822" eb="824">
      <t>ゼンコク</t>
    </rPh>
    <rPh sb="824" eb="826">
      <t>ヘイキン</t>
    </rPh>
    <rPh sb="827" eb="829">
      <t>ルイジ</t>
    </rPh>
    <rPh sb="829" eb="831">
      <t>ダンタイ</t>
    </rPh>
    <rPh sb="831" eb="833">
      <t>ヘイキン</t>
    </rPh>
    <rPh sb="835" eb="837">
      <t>シタマワ</t>
    </rPh>
    <rPh sb="842" eb="844">
      <t>ジンコウ</t>
    </rPh>
    <rPh sb="844" eb="846">
      <t>ゲンショウ</t>
    </rPh>
    <rPh sb="847" eb="850">
      <t>コウレイカ</t>
    </rPh>
    <rPh sb="851" eb="852">
      <t>スス</t>
    </rPh>
    <rPh sb="854" eb="856">
      <t>イッパン</t>
    </rPh>
    <rPh sb="856" eb="857">
      <t>タク</t>
    </rPh>
    <rPh sb="858" eb="860">
      <t>シンキ</t>
    </rPh>
    <rPh sb="860" eb="862">
      <t>セツゾク</t>
    </rPh>
    <rPh sb="866" eb="868">
      <t>ミコ</t>
    </rPh>
    <rPh sb="872" eb="873">
      <t>カンガ</t>
    </rPh>
    <rPh sb="876" eb="877">
      <t>レイ</t>
    </rPh>
    <rPh sb="877" eb="878">
      <t>ワ</t>
    </rPh>
    <rPh sb="879" eb="880">
      <t>ネン</t>
    </rPh>
    <rPh sb="880" eb="881">
      <t>ド</t>
    </rPh>
    <rPh sb="882" eb="884">
      <t>リョウキン</t>
    </rPh>
    <rPh sb="884" eb="886">
      <t>カイテイ</t>
    </rPh>
    <rPh sb="887" eb="888">
      <t>オコナ</t>
    </rPh>
    <rPh sb="891" eb="892">
      <t>オオ</t>
    </rPh>
    <rPh sb="894" eb="896">
      <t>カイゼン</t>
    </rPh>
    <rPh sb="897" eb="899">
      <t>ミコ</t>
    </rPh>
    <rPh sb="904" eb="906">
      <t>シセツ</t>
    </rPh>
    <rPh sb="907" eb="908">
      <t>ア</t>
    </rPh>
    <rPh sb="909" eb="910">
      <t>カタ</t>
    </rPh>
    <rPh sb="914" eb="916">
      <t>ケントウ</t>
    </rPh>
    <rPh sb="917" eb="920">
      <t>バッポンテキ</t>
    </rPh>
    <rPh sb="921" eb="923">
      <t>ケイエイ</t>
    </rPh>
    <rPh sb="923" eb="925">
      <t>カイカク</t>
    </rPh>
    <rPh sb="926" eb="92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</si>
</sst>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BF-4092-AB32-F8CD7D7A84BF}"/>
            </c:ext>
          </c:extLst>
        </c:ser>
        <c:dLbls>
          <c:showLegendKey val="0"/>
          <c:showVal val="0"/>
          <c:showCatName val="0"/>
          <c:showSerName val="0"/>
          <c:showPercent val="0"/>
          <c:showBubbleSize val="0"/>
        </c:dLbls>
        <c:gapWidth val="150"/>
        <c:axId val="241183992"/>
        <c:axId val="24118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69BF-4092-AB32-F8CD7D7A84BF}"/>
            </c:ext>
          </c:extLst>
        </c:ser>
        <c:dLbls>
          <c:showLegendKey val="0"/>
          <c:showVal val="0"/>
          <c:showCatName val="0"/>
          <c:showSerName val="0"/>
          <c:showPercent val="0"/>
          <c:showBubbleSize val="0"/>
        </c:dLbls>
        <c:marker val="1"/>
        <c:smooth val="0"/>
        <c:axId val="241183992"/>
        <c:axId val="241185168"/>
      </c:lineChart>
      <c:dateAx>
        <c:axId val="241183992"/>
        <c:scaling>
          <c:orientation val="minMax"/>
        </c:scaling>
        <c:delete val="1"/>
        <c:axPos val="b"/>
        <c:numFmt formatCode="&quot;H&quot;yy" sourceLinked="1"/>
        <c:majorTickMark val="none"/>
        <c:minorTickMark val="none"/>
        <c:tickLblPos val="none"/>
        <c:crossAx val="241185168"/>
        <c:crosses val="autoZero"/>
        <c:auto val="1"/>
        <c:lblOffset val="100"/>
        <c:baseTimeUnit val="years"/>
      </c:dateAx>
      <c:valAx>
        <c:axId val="24118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8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22.88</c:v>
                </c:pt>
                <c:pt idx="1">
                  <c:v>25.42</c:v>
                </c:pt>
                <c:pt idx="2">
                  <c:v>26.27</c:v>
                </c:pt>
                <c:pt idx="3">
                  <c:v>23.73</c:v>
                </c:pt>
                <c:pt idx="4">
                  <c:v>23.73</c:v>
                </c:pt>
              </c:numCache>
            </c:numRef>
          </c:val>
          <c:extLst>
            <c:ext xmlns:c16="http://schemas.microsoft.com/office/drawing/2014/chart" uri="{C3380CC4-5D6E-409C-BE32-E72D297353CC}">
              <c16:uniqueId val="{00000000-4E2E-487B-BFE4-05FE4323F709}"/>
            </c:ext>
          </c:extLst>
        </c:ser>
        <c:dLbls>
          <c:showLegendKey val="0"/>
          <c:showVal val="0"/>
          <c:showCatName val="0"/>
          <c:showSerName val="0"/>
          <c:showPercent val="0"/>
          <c:showBubbleSize val="0"/>
        </c:dLbls>
        <c:gapWidth val="150"/>
        <c:axId val="367557688"/>
        <c:axId val="36755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4E2E-487B-BFE4-05FE4323F709}"/>
            </c:ext>
          </c:extLst>
        </c:ser>
        <c:dLbls>
          <c:showLegendKey val="0"/>
          <c:showVal val="0"/>
          <c:showCatName val="0"/>
          <c:showSerName val="0"/>
          <c:showPercent val="0"/>
          <c:showBubbleSize val="0"/>
        </c:dLbls>
        <c:marker val="1"/>
        <c:smooth val="0"/>
        <c:axId val="367557688"/>
        <c:axId val="367559648"/>
      </c:lineChart>
      <c:dateAx>
        <c:axId val="367557688"/>
        <c:scaling>
          <c:orientation val="minMax"/>
        </c:scaling>
        <c:delete val="1"/>
        <c:axPos val="b"/>
        <c:numFmt formatCode="&quot;H&quot;yy" sourceLinked="1"/>
        <c:majorTickMark val="none"/>
        <c:minorTickMark val="none"/>
        <c:tickLblPos val="none"/>
        <c:crossAx val="367559648"/>
        <c:crosses val="autoZero"/>
        <c:auto val="1"/>
        <c:lblOffset val="100"/>
        <c:baseTimeUnit val="years"/>
      </c:dateAx>
      <c:valAx>
        <c:axId val="3675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5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55.97</c:v>
                </c:pt>
                <c:pt idx="1">
                  <c:v>56.13</c:v>
                </c:pt>
                <c:pt idx="2">
                  <c:v>58.94</c:v>
                </c:pt>
                <c:pt idx="3">
                  <c:v>63.4</c:v>
                </c:pt>
                <c:pt idx="4">
                  <c:v>61.39</c:v>
                </c:pt>
              </c:numCache>
            </c:numRef>
          </c:val>
          <c:extLst>
            <c:ext xmlns:c16="http://schemas.microsoft.com/office/drawing/2014/chart" uri="{C3380CC4-5D6E-409C-BE32-E72D297353CC}">
              <c16:uniqueId val="{00000000-F83E-4F65-B2DB-B8EC8C9DB7BC}"/>
            </c:ext>
          </c:extLst>
        </c:ser>
        <c:dLbls>
          <c:showLegendKey val="0"/>
          <c:showVal val="0"/>
          <c:showCatName val="0"/>
          <c:showSerName val="0"/>
          <c:showPercent val="0"/>
          <c:showBubbleSize val="0"/>
        </c:dLbls>
        <c:gapWidth val="150"/>
        <c:axId val="367560824"/>
        <c:axId val="367560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F83E-4F65-B2DB-B8EC8C9DB7BC}"/>
            </c:ext>
          </c:extLst>
        </c:ser>
        <c:dLbls>
          <c:showLegendKey val="0"/>
          <c:showVal val="0"/>
          <c:showCatName val="0"/>
          <c:showSerName val="0"/>
          <c:showPercent val="0"/>
          <c:showBubbleSize val="0"/>
        </c:dLbls>
        <c:marker val="1"/>
        <c:smooth val="0"/>
        <c:axId val="367560824"/>
        <c:axId val="367560040"/>
      </c:lineChart>
      <c:dateAx>
        <c:axId val="367560824"/>
        <c:scaling>
          <c:orientation val="minMax"/>
        </c:scaling>
        <c:delete val="1"/>
        <c:axPos val="b"/>
        <c:numFmt formatCode="&quot;H&quot;yy" sourceLinked="1"/>
        <c:majorTickMark val="none"/>
        <c:minorTickMark val="none"/>
        <c:tickLblPos val="none"/>
        <c:crossAx val="367560040"/>
        <c:crosses val="autoZero"/>
        <c:auto val="1"/>
        <c:lblOffset val="100"/>
        <c:baseTimeUnit val="years"/>
      </c:dateAx>
      <c:valAx>
        <c:axId val="36756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6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98.59</c:v>
                </c:pt>
                <c:pt idx="1">
                  <c:v>100.13</c:v>
                </c:pt>
                <c:pt idx="2">
                  <c:v>99.83</c:v>
                </c:pt>
                <c:pt idx="3">
                  <c:v>100.25</c:v>
                </c:pt>
                <c:pt idx="4">
                  <c:v>132.16999999999999</c:v>
                </c:pt>
              </c:numCache>
            </c:numRef>
          </c:val>
          <c:extLst>
            <c:ext xmlns:c16="http://schemas.microsoft.com/office/drawing/2014/chart" uri="{C3380CC4-5D6E-409C-BE32-E72D297353CC}">
              <c16:uniqueId val="{00000000-A2B3-4B79-83C3-CF8928231393}"/>
            </c:ext>
          </c:extLst>
        </c:ser>
        <c:dLbls>
          <c:showLegendKey val="0"/>
          <c:showVal val="0"/>
          <c:showCatName val="0"/>
          <c:showSerName val="0"/>
          <c:showPercent val="0"/>
          <c:showBubbleSize val="0"/>
        </c:dLbls>
        <c:gapWidth val="150"/>
        <c:axId val="361593952"/>
        <c:axId val="36159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B3-4B79-83C3-CF8928231393}"/>
            </c:ext>
          </c:extLst>
        </c:ser>
        <c:dLbls>
          <c:showLegendKey val="0"/>
          <c:showVal val="0"/>
          <c:showCatName val="0"/>
          <c:showSerName val="0"/>
          <c:showPercent val="0"/>
          <c:showBubbleSize val="0"/>
        </c:dLbls>
        <c:marker val="1"/>
        <c:smooth val="0"/>
        <c:axId val="361593952"/>
        <c:axId val="361594344"/>
      </c:lineChart>
      <c:dateAx>
        <c:axId val="361593952"/>
        <c:scaling>
          <c:orientation val="minMax"/>
        </c:scaling>
        <c:delete val="1"/>
        <c:axPos val="b"/>
        <c:numFmt formatCode="&quot;H&quot;yy" sourceLinked="1"/>
        <c:majorTickMark val="none"/>
        <c:minorTickMark val="none"/>
        <c:tickLblPos val="none"/>
        <c:crossAx val="361594344"/>
        <c:crosses val="autoZero"/>
        <c:auto val="1"/>
        <c:lblOffset val="100"/>
        <c:baseTimeUnit val="years"/>
      </c:dateAx>
      <c:valAx>
        <c:axId val="36159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9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63-4876-B054-1B9163CA60D8}"/>
            </c:ext>
          </c:extLst>
        </c:ser>
        <c:dLbls>
          <c:showLegendKey val="0"/>
          <c:showVal val="0"/>
          <c:showCatName val="0"/>
          <c:showSerName val="0"/>
          <c:showPercent val="0"/>
          <c:showBubbleSize val="0"/>
        </c:dLbls>
        <c:gapWidth val="150"/>
        <c:axId val="361595520"/>
        <c:axId val="361591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63-4876-B054-1B9163CA60D8}"/>
            </c:ext>
          </c:extLst>
        </c:ser>
        <c:dLbls>
          <c:showLegendKey val="0"/>
          <c:showVal val="0"/>
          <c:showCatName val="0"/>
          <c:showSerName val="0"/>
          <c:showPercent val="0"/>
          <c:showBubbleSize val="0"/>
        </c:dLbls>
        <c:marker val="1"/>
        <c:smooth val="0"/>
        <c:axId val="361595520"/>
        <c:axId val="361591208"/>
      </c:lineChart>
      <c:dateAx>
        <c:axId val="361595520"/>
        <c:scaling>
          <c:orientation val="minMax"/>
        </c:scaling>
        <c:delete val="1"/>
        <c:axPos val="b"/>
        <c:numFmt formatCode="&quot;H&quot;yy" sourceLinked="1"/>
        <c:majorTickMark val="none"/>
        <c:minorTickMark val="none"/>
        <c:tickLblPos val="none"/>
        <c:crossAx val="361591208"/>
        <c:crosses val="autoZero"/>
        <c:auto val="1"/>
        <c:lblOffset val="100"/>
        <c:baseTimeUnit val="years"/>
      </c:dateAx>
      <c:valAx>
        <c:axId val="36159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B6-46A4-9C6C-278BAB3661D3}"/>
            </c:ext>
          </c:extLst>
        </c:ser>
        <c:dLbls>
          <c:showLegendKey val="0"/>
          <c:showVal val="0"/>
          <c:showCatName val="0"/>
          <c:showSerName val="0"/>
          <c:showPercent val="0"/>
          <c:showBubbleSize val="0"/>
        </c:dLbls>
        <c:gapWidth val="150"/>
        <c:axId val="361591992"/>
        <c:axId val="36159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B6-46A4-9C6C-278BAB3661D3}"/>
            </c:ext>
          </c:extLst>
        </c:ser>
        <c:dLbls>
          <c:showLegendKey val="0"/>
          <c:showVal val="0"/>
          <c:showCatName val="0"/>
          <c:showSerName val="0"/>
          <c:showPercent val="0"/>
          <c:showBubbleSize val="0"/>
        </c:dLbls>
        <c:marker val="1"/>
        <c:smooth val="0"/>
        <c:axId val="361591992"/>
        <c:axId val="361597088"/>
      </c:lineChart>
      <c:dateAx>
        <c:axId val="361591992"/>
        <c:scaling>
          <c:orientation val="minMax"/>
        </c:scaling>
        <c:delete val="1"/>
        <c:axPos val="b"/>
        <c:numFmt formatCode="&quot;H&quot;yy" sourceLinked="1"/>
        <c:majorTickMark val="none"/>
        <c:minorTickMark val="none"/>
        <c:tickLblPos val="none"/>
        <c:crossAx val="361597088"/>
        <c:crosses val="autoZero"/>
        <c:auto val="1"/>
        <c:lblOffset val="100"/>
        <c:baseTimeUnit val="years"/>
      </c:dateAx>
      <c:valAx>
        <c:axId val="36159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9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65-4223-99C6-75BA903212C2}"/>
            </c:ext>
          </c:extLst>
        </c:ser>
        <c:dLbls>
          <c:showLegendKey val="0"/>
          <c:showVal val="0"/>
          <c:showCatName val="0"/>
          <c:showSerName val="0"/>
          <c:showPercent val="0"/>
          <c:showBubbleSize val="0"/>
        </c:dLbls>
        <c:gapWidth val="150"/>
        <c:axId val="361598264"/>
        <c:axId val="36159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65-4223-99C6-75BA903212C2}"/>
            </c:ext>
          </c:extLst>
        </c:ser>
        <c:dLbls>
          <c:showLegendKey val="0"/>
          <c:showVal val="0"/>
          <c:showCatName val="0"/>
          <c:showSerName val="0"/>
          <c:showPercent val="0"/>
          <c:showBubbleSize val="0"/>
        </c:dLbls>
        <c:marker val="1"/>
        <c:smooth val="0"/>
        <c:axId val="361598264"/>
        <c:axId val="361595912"/>
      </c:lineChart>
      <c:dateAx>
        <c:axId val="361598264"/>
        <c:scaling>
          <c:orientation val="minMax"/>
        </c:scaling>
        <c:delete val="1"/>
        <c:axPos val="b"/>
        <c:numFmt formatCode="&quot;H&quot;yy" sourceLinked="1"/>
        <c:majorTickMark val="none"/>
        <c:minorTickMark val="none"/>
        <c:tickLblPos val="none"/>
        <c:crossAx val="361595912"/>
        <c:crosses val="autoZero"/>
        <c:auto val="1"/>
        <c:lblOffset val="100"/>
        <c:baseTimeUnit val="years"/>
      </c:dateAx>
      <c:valAx>
        <c:axId val="361595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9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D5-4C4A-97EB-3ADD4FF75D7F}"/>
            </c:ext>
          </c:extLst>
        </c:ser>
        <c:dLbls>
          <c:showLegendKey val="0"/>
          <c:showVal val="0"/>
          <c:showCatName val="0"/>
          <c:showSerName val="0"/>
          <c:showPercent val="0"/>
          <c:showBubbleSize val="0"/>
        </c:dLbls>
        <c:gapWidth val="150"/>
        <c:axId val="361596304"/>
        <c:axId val="42360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D5-4C4A-97EB-3ADD4FF75D7F}"/>
            </c:ext>
          </c:extLst>
        </c:ser>
        <c:dLbls>
          <c:showLegendKey val="0"/>
          <c:showVal val="0"/>
          <c:showCatName val="0"/>
          <c:showSerName val="0"/>
          <c:showPercent val="0"/>
          <c:showBubbleSize val="0"/>
        </c:dLbls>
        <c:marker val="1"/>
        <c:smooth val="0"/>
        <c:axId val="361596304"/>
        <c:axId val="423600472"/>
      </c:lineChart>
      <c:dateAx>
        <c:axId val="361596304"/>
        <c:scaling>
          <c:orientation val="minMax"/>
        </c:scaling>
        <c:delete val="1"/>
        <c:axPos val="b"/>
        <c:numFmt formatCode="&quot;H&quot;yy" sourceLinked="1"/>
        <c:majorTickMark val="none"/>
        <c:minorTickMark val="none"/>
        <c:tickLblPos val="none"/>
        <c:crossAx val="423600472"/>
        <c:crosses val="autoZero"/>
        <c:auto val="1"/>
        <c:lblOffset val="100"/>
        <c:baseTimeUnit val="years"/>
      </c:dateAx>
      <c:valAx>
        <c:axId val="42360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9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5E-49B5-931E-3C0ABC752650}"/>
            </c:ext>
          </c:extLst>
        </c:ser>
        <c:dLbls>
          <c:showLegendKey val="0"/>
          <c:showVal val="0"/>
          <c:showCatName val="0"/>
          <c:showSerName val="0"/>
          <c:showPercent val="0"/>
          <c:showBubbleSize val="0"/>
        </c:dLbls>
        <c:gapWidth val="150"/>
        <c:axId val="423598120"/>
        <c:axId val="42360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585E-49B5-931E-3C0ABC752650}"/>
            </c:ext>
          </c:extLst>
        </c:ser>
        <c:dLbls>
          <c:showLegendKey val="0"/>
          <c:showVal val="0"/>
          <c:showCatName val="0"/>
          <c:showSerName val="0"/>
          <c:showPercent val="0"/>
          <c:showBubbleSize val="0"/>
        </c:dLbls>
        <c:marker val="1"/>
        <c:smooth val="0"/>
        <c:axId val="423598120"/>
        <c:axId val="423602432"/>
      </c:lineChart>
      <c:dateAx>
        <c:axId val="423598120"/>
        <c:scaling>
          <c:orientation val="minMax"/>
        </c:scaling>
        <c:delete val="1"/>
        <c:axPos val="b"/>
        <c:numFmt formatCode="&quot;H&quot;yy" sourceLinked="1"/>
        <c:majorTickMark val="none"/>
        <c:minorTickMark val="none"/>
        <c:tickLblPos val="none"/>
        <c:crossAx val="423602432"/>
        <c:crosses val="autoZero"/>
        <c:auto val="1"/>
        <c:lblOffset val="100"/>
        <c:baseTimeUnit val="years"/>
      </c:dateAx>
      <c:valAx>
        <c:axId val="42360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59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25.32</c:v>
                </c:pt>
                <c:pt idx="1">
                  <c:v>34.28</c:v>
                </c:pt>
                <c:pt idx="2">
                  <c:v>47.07</c:v>
                </c:pt>
                <c:pt idx="3">
                  <c:v>34.729999999999997</c:v>
                </c:pt>
                <c:pt idx="4">
                  <c:v>66.930000000000007</c:v>
                </c:pt>
              </c:numCache>
            </c:numRef>
          </c:val>
          <c:extLst>
            <c:ext xmlns:c16="http://schemas.microsoft.com/office/drawing/2014/chart" uri="{C3380CC4-5D6E-409C-BE32-E72D297353CC}">
              <c16:uniqueId val="{00000000-8445-4326-AD11-E6DE8C257C2A}"/>
            </c:ext>
          </c:extLst>
        </c:ser>
        <c:dLbls>
          <c:showLegendKey val="0"/>
          <c:showVal val="0"/>
          <c:showCatName val="0"/>
          <c:showSerName val="0"/>
          <c:showPercent val="0"/>
          <c:showBubbleSize val="0"/>
        </c:dLbls>
        <c:gapWidth val="150"/>
        <c:axId val="423603216"/>
        <c:axId val="42360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8445-4326-AD11-E6DE8C257C2A}"/>
            </c:ext>
          </c:extLst>
        </c:ser>
        <c:dLbls>
          <c:showLegendKey val="0"/>
          <c:showVal val="0"/>
          <c:showCatName val="0"/>
          <c:showSerName val="0"/>
          <c:showPercent val="0"/>
          <c:showBubbleSize val="0"/>
        </c:dLbls>
        <c:marker val="1"/>
        <c:smooth val="0"/>
        <c:axId val="423603216"/>
        <c:axId val="423604392"/>
      </c:lineChart>
      <c:dateAx>
        <c:axId val="423603216"/>
        <c:scaling>
          <c:orientation val="minMax"/>
        </c:scaling>
        <c:delete val="1"/>
        <c:axPos val="b"/>
        <c:numFmt formatCode="&quot;H&quot;yy" sourceLinked="1"/>
        <c:majorTickMark val="none"/>
        <c:minorTickMark val="none"/>
        <c:tickLblPos val="none"/>
        <c:crossAx val="423604392"/>
        <c:crosses val="autoZero"/>
        <c:auto val="1"/>
        <c:lblOffset val="100"/>
        <c:baseTimeUnit val="years"/>
      </c:dateAx>
      <c:valAx>
        <c:axId val="42360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60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668.47</c:v>
                </c:pt>
                <c:pt idx="1">
                  <c:v>476.73</c:v>
                </c:pt>
                <c:pt idx="2">
                  <c:v>370.06</c:v>
                </c:pt>
                <c:pt idx="3">
                  <c:v>496.7</c:v>
                </c:pt>
                <c:pt idx="4">
                  <c:v>288.49</c:v>
                </c:pt>
              </c:numCache>
            </c:numRef>
          </c:val>
          <c:extLst>
            <c:ext xmlns:c16="http://schemas.microsoft.com/office/drawing/2014/chart" uri="{C3380CC4-5D6E-409C-BE32-E72D297353CC}">
              <c16:uniqueId val="{00000000-6E1F-4C3D-9748-BAE31EFA729E}"/>
            </c:ext>
          </c:extLst>
        </c:ser>
        <c:dLbls>
          <c:showLegendKey val="0"/>
          <c:showVal val="0"/>
          <c:showCatName val="0"/>
          <c:showSerName val="0"/>
          <c:showPercent val="0"/>
          <c:showBubbleSize val="0"/>
        </c:dLbls>
        <c:gapWidth val="150"/>
        <c:axId val="423600864"/>
        <c:axId val="42359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6E1F-4C3D-9748-BAE31EFA729E}"/>
            </c:ext>
          </c:extLst>
        </c:ser>
        <c:dLbls>
          <c:showLegendKey val="0"/>
          <c:showVal val="0"/>
          <c:showCatName val="0"/>
          <c:showSerName val="0"/>
          <c:showPercent val="0"/>
          <c:showBubbleSize val="0"/>
        </c:dLbls>
        <c:marker val="1"/>
        <c:smooth val="0"/>
        <c:axId val="423600864"/>
        <c:axId val="423599688"/>
      </c:lineChart>
      <c:dateAx>
        <c:axId val="423600864"/>
        <c:scaling>
          <c:orientation val="minMax"/>
        </c:scaling>
        <c:delete val="1"/>
        <c:axPos val="b"/>
        <c:numFmt formatCode="&quot;H&quot;yy" sourceLinked="1"/>
        <c:majorTickMark val="none"/>
        <c:minorTickMark val="none"/>
        <c:tickLblPos val="none"/>
        <c:crossAx val="423599688"/>
        <c:crosses val="autoZero"/>
        <c:auto val="1"/>
        <c:lblOffset val="100"/>
        <c:baseTimeUnit val="years"/>
      </c:dateAx>
      <c:valAx>
        <c:axId val="42359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6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宇検村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1700</v>
      </c>
      <c r="AM8" s="51"/>
      <c r="AN8" s="51"/>
      <c r="AO8" s="51"/>
      <c r="AP8" s="51"/>
      <c r="AQ8" s="51"/>
      <c r="AR8" s="51"/>
      <c r="AS8" s="51"/>
      <c r="AT8" s="46">
        <f>データ!T6</f>
        <v>103.07</v>
      </c>
      <c r="AU8" s="46"/>
      <c r="AV8" s="46"/>
      <c r="AW8" s="46"/>
      <c r="AX8" s="46"/>
      <c r="AY8" s="46"/>
      <c r="AZ8" s="46"/>
      <c r="BA8" s="46"/>
      <c r="BB8" s="46">
        <f>データ!U6</f>
        <v>16.489999999999998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9.49</v>
      </c>
      <c r="Q10" s="46"/>
      <c r="R10" s="46"/>
      <c r="S10" s="46"/>
      <c r="T10" s="46"/>
      <c r="U10" s="46"/>
      <c r="V10" s="46"/>
      <c r="W10" s="46">
        <f>データ!Q6</f>
        <v>102.27</v>
      </c>
      <c r="X10" s="46"/>
      <c r="Y10" s="46"/>
      <c r="Z10" s="46"/>
      <c r="AA10" s="46"/>
      <c r="AB10" s="46"/>
      <c r="AC10" s="46"/>
      <c r="AD10" s="51">
        <f>データ!R6</f>
        <v>3300</v>
      </c>
      <c r="AE10" s="51"/>
      <c r="AF10" s="51"/>
      <c r="AG10" s="51"/>
      <c r="AH10" s="51"/>
      <c r="AI10" s="51"/>
      <c r="AJ10" s="51"/>
      <c r="AK10" s="2"/>
      <c r="AL10" s="51">
        <f>データ!V6</f>
        <v>158</v>
      </c>
      <c r="AM10" s="51"/>
      <c r="AN10" s="51"/>
      <c r="AO10" s="51"/>
      <c r="AP10" s="51"/>
      <c r="AQ10" s="51"/>
      <c r="AR10" s="51"/>
      <c r="AS10" s="51"/>
      <c r="AT10" s="46">
        <f>データ!W6</f>
        <v>0.05</v>
      </c>
      <c r="AU10" s="46"/>
      <c r="AV10" s="46"/>
      <c r="AW10" s="46"/>
      <c r="AX10" s="46"/>
      <c r="AY10" s="46"/>
      <c r="AZ10" s="46"/>
      <c r="BA10" s="46"/>
      <c r="BB10" s="46">
        <f>データ!X6</f>
        <v>3160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119</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【1,042.34】</v>
      </c>
      <c r="I86" s="26" t="str">
        <f>データ!CA6</f>
        <v>【42.60】</v>
      </c>
      <c r="J86" s="26" t="str">
        <f>データ!CL6</f>
        <v>【410.22】</v>
      </c>
      <c r="K86" s="26" t="str">
        <f>データ!CW6</f>
        <v>【32.98】</v>
      </c>
      <c r="L86" s="26" t="str">
        <f>データ!DH6</f>
        <v>【80.45】</v>
      </c>
      <c r="M86" s="26" t="s">
        <v>43</v>
      </c>
      <c r="N86" s="26" t="s">
        <v>43</v>
      </c>
      <c r="O86" s="26" t="str">
        <f>データ!EO6</f>
        <v>【1.09】</v>
      </c>
    </row>
  </sheetData>
  <sheetProtection algorithmName="SHA-512" hashValue="aTPw90PEzFR2oNqfvWX2yqed6Akdov9NIrvsI62W5n+AJllYf5Eddap2VlDhI8RlTjAlveUryl3Zt202ZM0q4Q==" saltValue="+RqDBGz+rFtmagPCx+CbB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465241</v>
      </c>
      <c r="D6" s="33">
        <f t="shared" si="3"/>
        <v>47</v>
      </c>
      <c r="E6" s="33">
        <f t="shared" si="3"/>
        <v>17</v>
      </c>
      <c r="F6" s="33">
        <f t="shared" si="3"/>
        <v>6</v>
      </c>
      <c r="G6" s="33">
        <f t="shared" si="3"/>
        <v>0</v>
      </c>
      <c r="H6" s="33" t="str">
        <f t="shared" si="3"/>
        <v>鹿児島県　宇検村</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9.49</v>
      </c>
      <c r="Q6" s="34">
        <f t="shared" si="3"/>
        <v>102.27</v>
      </c>
      <c r="R6" s="34">
        <f t="shared" si="3"/>
        <v>3300</v>
      </c>
      <c r="S6" s="34">
        <f t="shared" si="3"/>
        <v>1700</v>
      </c>
      <c r="T6" s="34">
        <f t="shared" si="3"/>
        <v>103.07</v>
      </c>
      <c r="U6" s="34">
        <f t="shared" si="3"/>
        <v>16.489999999999998</v>
      </c>
      <c r="V6" s="34">
        <f t="shared" si="3"/>
        <v>158</v>
      </c>
      <c r="W6" s="34">
        <f t="shared" si="3"/>
        <v>0.05</v>
      </c>
      <c r="X6" s="34">
        <f t="shared" si="3"/>
        <v>3160</v>
      </c>
      <c r="Y6" s="35">
        <f>IF(Y7="",NA(),Y7)</f>
        <v>98.59</v>
      </c>
      <c r="Z6" s="35">
        <f t="shared" ref="Z6:AH6" si="4">IF(Z7="",NA(),Z7)</f>
        <v>100.13</v>
      </c>
      <c r="AA6" s="35">
        <f t="shared" si="4"/>
        <v>99.83</v>
      </c>
      <c r="AB6" s="35">
        <f t="shared" si="4"/>
        <v>100.25</v>
      </c>
      <c r="AC6" s="35">
        <f t="shared" si="4"/>
        <v>132.16999999999999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25.32</v>
      </c>
      <c r="BR6" s="35">
        <f t="shared" ref="BR6:BZ6" si="8">IF(BR7="",NA(),BR7)</f>
        <v>34.28</v>
      </c>
      <c r="BS6" s="35">
        <f t="shared" si="8"/>
        <v>47.07</v>
      </c>
      <c r="BT6" s="35">
        <f t="shared" si="8"/>
        <v>34.729999999999997</v>
      </c>
      <c r="BU6" s="35">
        <f t="shared" si="8"/>
        <v>66.930000000000007</v>
      </c>
      <c r="BV6" s="35">
        <f t="shared" si="8"/>
        <v>46.26</v>
      </c>
      <c r="BW6" s="35">
        <f t="shared" si="8"/>
        <v>45.81</v>
      </c>
      <c r="BX6" s="35">
        <f t="shared" si="8"/>
        <v>43.43</v>
      </c>
      <c r="BY6" s="35">
        <f t="shared" si="8"/>
        <v>41.41</v>
      </c>
      <c r="BZ6" s="35">
        <f t="shared" si="8"/>
        <v>39.64</v>
      </c>
      <c r="CA6" s="34" t="str">
        <f>IF(CA7="","",IF(CA7="-","【-】","【"&amp;SUBSTITUTE(TEXT(CA7,"#,##0.00"),"-","△")&amp;"】"))</f>
        <v>【42.60】</v>
      </c>
      <c r="CB6" s="35">
        <f>IF(CB7="",NA(),CB7)</f>
        <v>668.47</v>
      </c>
      <c r="CC6" s="35">
        <f t="shared" ref="CC6:CK6" si="9">IF(CC7="",NA(),CC7)</f>
        <v>476.73</v>
      </c>
      <c r="CD6" s="35">
        <f t="shared" si="9"/>
        <v>370.06</v>
      </c>
      <c r="CE6" s="35">
        <f t="shared" si="9"/>
        <v>496.7</v>
      </c>
      <c r="CF6" s="35">
        <f t="shared" si="9"/>
        <v>288.49</v>
      </c>
      <c r="CG6" s="35">
        <f t="shared" si="9"/>
        <v>376.4</v>
      </c>
      <c r="CH6" s="35">
        <f t="shared" si="9"/>
        <v>383.92</v>
      </c>
      <c r="CI6" s="35">
        <f t="shared" si="9"/>
        <v>400.44</v>
      </c>
      <c r="CJ6" s="35">
        <f t="shared" si="9"/>
        <v>417.56</v>
      </c>
      <c r="CK6" s="35">
        <f t="shared" si="9"/>
        <v>449.72</v>
      </c>
      <c r="CL6" s="34" t="str">
        <f>IF(CL7="","",IF(CL7="-","【-】","【"&amp;SUBSTITUTE(TEXT(CL7,"#,##0.00"),"-","△")&amp;"】"))</f>
        <v>【410.22】</v>
      </c>
      <c r="CM6" s="35">
        <f>IF(CM7="",NA(),CM7)</f>
        <v>22.88</v>
      </c>
      <c r="CN6" s="35">
        <f t="shared" ref="CN6:CV6" si="10">IF(CN7="",NA(),CN7)</f>
        <v>25.42</v>
      </c>
      <c r="CO6" s="35">
        <f t="shared" si="10"/>
        <v>26.27</v>
      </c>
      <c r="CP6" s="35">
        <f t="shared" si="10"/>
        <v>23.73</v>
      </c>
      <c r="CQ6" s="35">
        <f t="shared" si="10"/>
        <v>23.73</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55.97</v>
      </c>
      <c r="CY6" s="35">
        <f t="shared" ref="CY6:DG6" si="11">IF(CY7="",NA(),CY7)</f>
        <v>56.13</v>
      </c>
      <c r="CZ6" s="35">
        <f t="shared" si="11"/>
        <v>58.94</v>
      </c>
      <c r="DA6" s="35">
        <f t="shared" si="11"/>
        <v>63.4</v>
      </c>
      <c r="DB6" s="35">
        <f t="shared" si="11"/>
        <v>61.39</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465241</v>
      </c>
      <c r="D7" s="37">
        <v>47</v>
      </c>
      <c r="E7" s="37">
        <v>17</v>
      </c>
      <c r="F7" s="37">
        <v>6</v>
      </c>
      <c r="G7" s="37">
        <v>0</v>
      </c>
      <c r="H7" s="37" t="s">
        <v>97</v>
      </c>
      <c r="I7" s="37" t="s">
        <v>98</v>
      </c>
      <c r="J7" s="37" t="s">
        <v>99</v>
      </c>
      <c r="K7" s="37" t="s">
        <v>100</v>
      </c>
      <c r="L7" s="37" t="s">
        <v>101</v>
      </c>
      <c r="M7" s="37" t="s">
        <v>102</v>
      </c>
      <c r="N7" s="38" t="s">
        <v>103</v>
      </c>
      <c r="O7" s="38" t="s">
        <v>104</v>
      </c>
      <c r="P7" s="38">
        <v>9.49</v>
      </c>
      <c r="Q7" s="38">
        <v>102.27</v>
      </c>
      <c r="R7" s="38">
        <v>3300</v>
      </c>
      <c r="S7" s="38">
        <v>1700</v>
      </c>
      <c r="T7" s="38">
        <v>103.07</v>
      </c>
      <c r="U7" s="38">
        <v>16.489999999999998</v>
      </c>
      <c r="V7" s="38">
        <v>158</v>
      </c>
      <c r="W7" s="38">
        <v>0.05</v>
      </c>
      <c r="X7" s="38">
        <v>3160</v>
      </c>
      <c r="Y7" s="38">
        <v>98.59</v>
      </c>
      <c r="Z7" s="38">
        <v>100.13</v>
      </c>
      <c r="AA7" s="38">
        <v>99.83</v>
      </c>
      <c r="AB7" s="38">
        <v>100.25</v>
      </c>
      <c r="AC7" s="38">
        <v>132.16999999999999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1063.93</v>
      </c>
      <c r="BL7" s="38">
        <v>1060.8599999999999</v>
      </c>
      <c r="BM7" s="38">
        <v>1006.65</v>
      </c>
      <c r="BN7" s="38">
        <v>998.42</v>
      </c>
      <c r="BO7" s="38">
        <v>1095.52</v>
      </c>
      <c r="BP7" s="38">
        <v>1042.3399999999999</v>
      </c>
      <c r="BQ7" s="38">
        <v>25.32</v>
      </c>
      <c r="BR7" s="38">
        <v>34.28</v>
      </c>
      <c r="BS7" s="38">
        <v>47.07</v>
      </c>
      <c r="BT7" s="38">
        <v>34.729999999999997</v>
      </c>
      <c r="BU7" s="38">
        <v>66.930000000000007</v>
      </c>
      <c r="BV7" s="38">
        <v>46.26</v>
      </c>
      <c r="BW7" s="38">
        <v>45.81</v>
      </c>
      <c r="BX7" s="38">
        <v>43.43</v>
      </c>
      <c r="BY7" s="38">
        <v>41.41</v>
      </c>
      <c r="BZ7" s="38">
        <v>39.64</v>
      </c>
      <c r="CA7" s="38">
        <v>42.6</v>
      </c>
      <c r="CB7" s="38">
        <v>668.47</v>
      </c>
      <c r="CC7" s="38">
        <v>476.73</v>
      </c>
      <c r="CD7" s="38">
        <v>370.06</v>
      </c>
      <c r="CE7" s="38">
        <v>496.7</v>
      </c>
      <c r="CF7" s="38">
        <v>288.49</v>
      </c>
      <c r="CG7" s="38">
        <v>376.4</v>
      </c>
      <c r="CH7" s="38">
        <v>383.92</v>
      </c>
      <c r="CI7" s="38">
        <v>400.44</v>
      </c>
      <c r="CJ7" s="38">
        <v>417.56</v>
      </c>
      <c r="CK7" s="38">
        <v>449.72</v>
      </c>
      <c r="CL7" s="38">
        <v>410.22</v>
      </c>
      <c r="CM7" s="38">
        <v>22.88</v>
      </c>
      <c r="CN7" s="38">
        <v>25.42</v>
      </c>
      <c r="CO7" s="38">
        <v>26.27</v>
      </c>
      <c r="CP7" s="38">
        <v>23.73</v>
      </c>
      <c r="CQ7" s="38">
        <v>23.73</v>
      </c>
      <c r="CR7" s="38">
        <v>33.729999999999997</v>
      </c>
      <c r="CS7" s="38">
        <v>33.21</v>
      </c>
      <c r="CT7" s="38">
        <v>32.229999999999997</v>
      </c>
      <c r="CU7" s="38">
        <v>32.479999999999997</v>
      </c>
      <c r="CV7" s="38">
        <v>30.19</v>
      </c>
      <c r="CW7" s="38">
        <v>32.979999999999997</v>
      </c>
      <c r="CX7" s="38">
        <v>55.97</v>
      </c>
      <c r="CY7" s="38">
        <v>56.13</v>
      </c>
      <c r="CZ7" s="38">
        <v>58.94</v>
      </c>
      <c r="DA7" s="38">
        <v>63.4</v>
      </c>
      <c r="DB7" s="38">
        <v>61.39</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2022-02-04T00:30:31Z</cp:lastPrinted>
  <dcterms:created xsi:type="dcterms:W3CDTF">2021-12-03T08:06:41Z</dcterms:created>
  <dcterms:modified xsi:type="dcterms:W3CDTF">2022-02-04T00:30:37Z</dcterms:modified>
  <cp:category/>
</cp:coreProperties>
</file>