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3 財務係\02_福嶌\★★★公営企業に係る経営比較分析表（令和２年度決算）の分析等について（依頼）\★完成版★\34_宇検村\"/>
    </mc:Choice>
  </mc:AlternateContent>
  <workbookProtection workbookAlgorithmName="SHA-512" workbookHashValue="N4GeJT9tbRUNqCZDSd7BW2NyCQ8bFk1eVvk62KyQdi4Zdyi4kN/AfzZMUgAdlO2MXgsODfObDAJTS5RsH5vnZw==" workbookSaltValue="WmOCgdRVA5QOkK9VP/PEBw==" workbookSpinCount="100000" lockStructure="1"/>
  <bookViews>
    <workbookView xWindow="0" yWindow="0" windowWidth="12390" windowHeight="12105"/>
  </bookViews>
  <sheets>
    <sheet name="法非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BB10" i="4" s="1"/>
  <c r="V6" i="5"/>
  <c r="AT10" i="4" s="1"/>
  <c r="U6" i="5"/>
  <c r="T6" i="5"/>
  <c r="S6" i="5"/>
  <c r="R6" i="5"/>
  <c r="AL8" i="4" s="1"/>
  <c r="Q6" i="5"/>
  <c r="P6" i="5"/>
  <c r="P10" i="4" s="1"/>
  <c r="O6" i="5"/>
  <c r="I10" i="4" s="1"/>
  <c r="N6" i="5"/>
  <c r="B10" i="4" s="1"/>
  <c r="M6" i="5"/>
  <c r="L6" i="5"/>
  <c r="K6" i="5"/>
  <c r="J6" i="5"/>
  <c r="I8" i="4" s="1"/>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J85" i="4"/>
  <c r="AL10" i="4"/>
  <c r="W10" i="4"/>
  <c r="BB8" i="4"/>
  <c r="AT8" i="4"/>
  <c r="AD8" i="4"/>
  <c r="W8" i="4"/>
  <c r="P8" i="4"/>
  <c r="B8" i="4"/>
  <c r="B6" i="4"/>
</calcChain>
</file>

<file path=xl/sharedStrings.xml><?xml version="1.0" encoding="utf-8"?>
<sst xmlns="http://schemas.openxmlformats.org/spreadsheetml/2006/main" count="233" uniqueCount="117">
  <si>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</si>
  <si>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</si>
  <si>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</si>
  <si>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</si>
  <si>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</si>
  <si>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</si>
  <si>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</si>
  <si>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</si>
  <si>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</si>
  <si>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</si>
  <si>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</si>
  <si>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</si>
  <si>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</si>
  <si>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</si>
  <si>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</si>
  <si>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</si>
  <si>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</si>
  <si>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</si>
  <si>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</si>
  <si>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</si>
  <si>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</si>
  <si>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</si>
  <si>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</si>
  <si>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</si>
  <si>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</si>
  <si>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</si>
  <si>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</si>
  <si>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</si>
  <si>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</si>
  <si>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</si>
  <si>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</si>
  <si>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</si>
  <si>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</si>
  <si>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</si>
  <si>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</si>
  <si>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</si>
  <si>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</si>
  <si>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</si>
  <si>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</si>
  <si>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</si>
  <si>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</si>
  <si>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</si>
  <si>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</si>
  <si>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</si>
  <si>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</si>
  <si>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</si>
  <si>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</si>
  <si>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</si>
  <si>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</si>
  <si>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</si>
  <si>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</si>
  <si>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</si>
  <si>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</si>
  <si>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</si>
  <si>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</si>
  <si>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</si>
  <si>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</si>
  <si>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</si>
  <si>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</si>
  <si>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</si>
  <si>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</si>
  <si>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</si>
  <si>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</si>
  <si>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</si>
  <si>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</si>
  <si>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</si>
  <si>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</si>
  <si>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</si>
  <si>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</si>
  <si>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</si>
  <si>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</si>
  <si>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</si>
  <si>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</si>
  <si>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</si>
  <si>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</si>
  <si>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</si>
  <si>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</si>
  <si>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</si>
  <si>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</si>
  <si>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</si>
  <si>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</si>
  <si>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</si>
  <si>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</si>
  <si>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</si>
  <si>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</si>
  <si>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</si>
  <si>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</si>
  <si>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</si>
  <si>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</si>
  <si>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</si>
  <si>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</si>
  <si>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</si>
  <si>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</si>
  <si>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</si>
  <si>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</si>
  <si>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</si>
  <si>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鹿児島県　宇検村</t>
  </si>
  <si>
    <t>法非適用</t>
  </si>
  <si>
    <t>水道事業</t>
  </si>
  <si>
    <t>簡易水道事業</t>
  </si>
  <si>
    <t>D4</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</si>
  <si>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</si>
  <si>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</si>
  <si>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</si>
  <si>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</si>
  <si>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</si>
  <si>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</si>
  <si>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</si>
  <si>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</si>
  <si>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</si>
  <si>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</si>
  <si>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</si>
  <si>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</si>
  <si>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</si>
  <si>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一般会計からの繰入に依存した経営状況となっており、地方公営企業の独立採算性の観点から経営状況の改善が必要と考える。令和２年度に料金改定を行ったが段階的な料金改定にとどめているため、今後の収益の推移を観察しながら３年ごとに料金改定の検討を行っていくとともに維持管理費の削減なども行い経営改善を進めていく。</t>
    <rPh sb="57" eb="58">
      <t>レイ</t>
    </rPh>
    <rPh sb="58" eb="59">
      <t>ワ</t>
    </rPh>
    <rPh sb="60" eb="61">
      <t>ネン</t>
    </rPh>
    <rPh sb="61" eb="62">
      <t>ド</t>
    </rPh>
    <rPh sb="63" eb="65">
      <t>リョウキン</t>
    </rPh>
    <rPh sb="65" eb="67">
      <t>カイテイ</t>
    </rPh>
    <rPh sb="68" eb="69">
      <t>オコナ</t>
    </rPh>
    <rPh sb="72" eb="75">
      <t>ダンカイテキ</t>
    </rPh>
    <rPh sb="76" eb="78">
      <t>リョウキン</t>
    </rPh>
    <rPh sb="78" eb="80">
      <t>カイテイ</t>
    </rPh>
    <rPh sb="90" eb="92">
      <t>コンゴ</t>
    </rPh>
    <rPh sb="93" eb="95">
      <t>シュウエキ</t>
    </rPh>
    <rPh sb="96" eb="98">
      <t>スイイ</t>
    </rPh>
    <rPh sb="99" eb="101">
      <t>カンサツ</t>
    </rPh>
    <rPh sb="106" eb="107">
      <t>ネン</t>
    </rPh>
    <rPh sb="110" eb="112">
      <t>リョウキン</t>
    </rPh>
    <rPh sb="112" eb="114">
      <t>カイテイ</t>
    </rPh>
    <rPh sb="115" eb="117">
      <t>ケントウ</t>
    </rPh>
    <rPh sb="118" eb="119">
      <t>オコナ</t>
    </rPh>
    <rPh sb="127" eb="129">
      <t>イジ</t>
    </rPh>
    <rPh sb="129" eb="132">
      <t>カンリヒ</t>
    </rPh>
    <rPh sb="133" eb="135">
      <t>サクゲン</t>
    </rPh>
    <rPh sb="138" eb="139">
      <t>オコナ</t>
    </rPh>
    <rPh sb="140" eb="142">
      <t>ケイエイ</t>
    </rPh>
    <rPh sb="142" eb="144">
      <t>カイゼン</t>
    </rPh>
    <rPh sb="145" eb="146">
      <t>スス</t>
    </rPh>
    <phoneticPr fontId="4"/>
  </si>
  <si>
    <t>①収益的収支比率について
施設更新のための事業の償還金が増えてきたことにより、料金収入でまかなえないため、資本費への一般会計からの繰入に頼っている状況である。令和２年度に料金改定を行い、前年度よりも数値はよくなったが、平均値よりもまだ低いため、社会情勢等を見ながら今後もすこしづつ料金を値上げしていかなければならない。
④企業債残高対給水収益比率について
数値が全国平均、類似団体平均を上回っているが、前年度よりも数値は下がった。抑える努力も必要だが、住民へ安心安全な飲料水の供給を行うためには今後も老朽管の更新が必要となるため、すべての老朽管の更新までは致し方ないと考える。　　　　　　　　　　　　　　　　　　　　　　　　　　　　　　　
⑤料金回収率について
令和２年度に料金を改定したので平均値に近づけることができた。　　　　　　　                                　　　
⑥給水原価について
全国平均、類似団体平均より上回ったが、昨年度よりも低くなった。平成17年度から行っている統合事業の地方債償還の関係で平均値よりも高くなっていると考えられるが、住民へ安心安全な飲料水の安定供給を図るためには今後も老朽管を更新していく必要があり、そのためには新たな起債が必要となる。人口の減少に伴い有収水量も減ることが予測されるため、今後も数年間は全国平均を超えることが予想される。　　　　　　　　　　　　　　　　　　　　　　　　　　　　　
⑦施設利用率について
数値は全国平均、類似団体平均を上回っており、施設規模は妥当だと考える。Ｈ２９年度は大規模な漏水が続き、施設を能力以上に稼働させたため１００％を超えることとなった。　　　　　　　　　　　　　                      　　　　　
⑧有収率について
前年度と同様に配水管の更新を行ったため、漏水が大幅に減り有収率もほぼ100％に近くなった。</t>
    <rPh sb="1" eb="4">
      <t>シュウエキテキ</t>
    </rPh>
    <rPh sb="4" eb="6">
      <t>シュウシ</t>
    </rPh>
    <rPh sb="6" eb="8">
      <t>ヒリツ</t>
    </rPh>
    <rPh sb="13" eb="15">
      <t>シセツ</t>
    </rPh>
    <rPh sb="15" eb="17">
      <t>コウシン</t>
    </rPh>
    <rPh sb="21" eb="23">
      <t>ジギョウ</t>
    </rPh>
    <rPh sb="24" eb="26">
      <t>ショウカン</t>
    </rPh>
    <rPh sb="26" eb="27">
      <t>キン</t>
    </rPh>
    <rPh sb="28" eb="29">
      <t>フ</t>
    </rPh>
    <rPh sb="39" eb="41">
      <t>リョウキン</t>
    </rPh>
    <rPh sb="41" eb="43">
      <t>シュウニュウ</t>
    </rPh>
    <rPh sb="53" eb="55">
      <t>シホン</t>
    </rPh>
    <rPh sb="55" eb="56">
      <t>ヒ</t>
    </rPh>
    <rPh sb="58" eb="60">
      <t>イッパン</t>
    </rPh>
    <rPh sb="60" eb="62">
      <t>カイケイ</t>
    </rPh>
    <rPh sb="65" eb="67">
      <t>クリイレ</t>
    </rPh>
    <rPh sb="68" eb="69">
      <t>タヨ</t>
    </rPh>
    <rPh sb="73" eb="75">
      <t>ジョウキョウ</t>
    </rPh>
    <rPh sb="79" eb="80">
      <t>レイ</t>
    </rPh>
    <rPh sb="80" eb="81">
      <t>ワ</t>
    </rPh>
    <rPh sb="82" eb="83">
      <t>ネン</t>
    </rPh>
    <rPh sb="83" eb="84">
      <t>ド</t>
    </rPh>
    <rPh sb="85" eb="87">
      <t>リョウキン</t>
    </rPh>
    <rPh sb="87" eb="89">
      <t>カイテイ</t>
    </rPh>
    <rPh sb="90" eb="91">
      <t>オコナ</t>
    </rPh>
    <rPh sb="93" eb="96">
      <t>ゼンネンド</t>
    </rPh>
    <rPh sb="99" eb="101">
      <t>スウチ</t>
    </rPh>
    <rPh sb="109" eb="112">
      <t>ヘイキンチ</t>
    </rPh>
    <rPh sb="117" eb="118">
      <t>ヒク</t>
    </rPh>
    <rPh sb="122" eb="124">
      <t>シャカイ</t>
    </rPh>
    <rPh sb="124" eb="126">
      <t>ジョウセイ</t>
    </rPh>
    <rPh sb="126" eb="127">
      <t>トウ</t>
    </rPh>
    <rPh sb="128" eb="129">
      <t>ミ</t>
    </rPh>
    <rPh sb="132" eb="134">
      <t>コンゴ</t>
    </rPh>
    <rPh sb="140" eb="142">
      <t>リョウキン</t>
    </rPh>
    <rPh sb="143" eb="145">
      <t>ネア</t>
    </rPh>
    <rPh sb="161" eb="163">
      <t>キギョウ</t>
    </rPh>
    <rPh sb="163" eb="164">
      <t>サイ</t>
    </rPh>
    <rPh sb="164" eb="166">
      <t>ザンダカ</t>
    </rPh>
    <rPh sb="166" eb="167">
      <t>タイ</t>
    </rPh>
    <rPh sb="167" eb="169">
      <t>キュウスイ</t>
    </rPh>
    <rPh sb="169" eb="171">
      <t>シュウエキ</t>
    </rPh>
    <rPh sb="171" eb="173">
      <t>ヒリツ</t>
    </rPh>
    <rPh sb="178" eb="180">
      <t>スウチ</t>
    </rPh>
    <rPh sb="181" eb="183">
      <t>ゼンコク</t>
    </rPh>
    <rPh sb="183" eb="185">
      <t>ヘイキン</t>
    </rPh>
    <rPh sb="186" eb="188">
      <t>ルイジ</t>
    </rPh>
    <rPh sb="188" eb="190">
      <t>ダンタイ</t>
    </rPh>
    <rPh sb="190" eb="192">
      <t>ヘイキン</t>
    </rPh>
    <rPh sb="193" eb="195">
      <t>ウワマワ</t>
    </rPh>
    <rPh sb="201" eb="204">
      <t>ゼンネンド</t>
    </rPh>
    <rPh sb="207" eb="209">
      <t>スウチ</t>
    </rPh>
    <rPh sb="210" eb="211">
      <t>サ</t>
    </rPh>
    <rPh sb="215" eb="216">
      <t>オサ</t>
    </rPh>
    <rPh sb="218" eb="220">
      <t>ドリョク</t>
    </rPh>
    <rPh sb="221" eb="223">
      <t>ヒツヨウ</t>
    </rPh>
    <rPh sb="226" eb="228">
      <t>ジュウミン</t>
    </rPh>
    <rPh sb="229" eb="231">
      <t>アンシン</t>
    </rPh>
    <rPh sb="231" eb="233">
      <t>アンゼン</t>
    </rPh>
    <rPh sb="234" eb="237">
      <t>インリョウスイ</t>
    </rPh>
    <rPh sb="238" eb="240">
      <t>キョウキュウ</t>
    </rPh>
    <rPh sb="241" eb="242">
      <t>オコナ</t>
    </rPh>
    <rPh sb="247" eb="249">
      <t>コンゴ</t>
    </rPh>
    <rPh sb="250" eb="252">
      <t>ロウキュウ</t>
    </rPh>
    <rPh sb="252" eb="253">
      <t>カン</t>
    </rPh>
    <rPh sb="254" eb="256">
      <t>コウシン</t>
    </rPh>
    <rPh sb="257" eb="259">
      <t>ヒツヨウ</t>
    </rPh>
    <rPh sb="269" eb="271">
      <t>ロウキュウ</t>
    </rPh>
    <rPh sb="271" eb="272">
      <t>カン</t>
    </rPh>
    <rPh sb="273" eb="275">
      <t>コウシン</t>
    </rPh>
    <rPh sb="278" eb="279">
      <t>イタ</t>
    </rPh>
    <rPh sb="280" eb="281">
      <t>カタ</t>
    </rPh>
    <rPh sb="284" eb="285">
      <t>カンガ</t>
    </rPh>
    <rPh sb="321" eb="323">
      <t>リョウキン</t>
    </rPh>
    <rPh sb="323" eb="325">
      <t>カイシュウ</t>
    </rPh>
    <rPh sb="325" eb="326">
      <t>リツ</t>
    </rPh>
    <rPh sb="331" eb="332">
      <t>レイ</t>
    </rPh>
    <rPh sb="332" eb="333">
      <t>ワ</t>
    </rPh>
    <rPh sb="334" eb="335">
      <t>ネン</t>
    </rPh>
    <rPh sb="335" eb="336">
      <t>ド</t>
    </rPh>
    <rPh sb="337" eb="339">
      <t>リョウキン</t>
    </rPh>
    <rPh sb="340" eb="342">
      <t>カイテイ</t>
    </rPh>
    <rPh sb="346" eb="349">
      <t>ヘイキンチ</t>
    </rPh>
    <rPh sb="350" eb="351">
      <t>チカ</t>
    </rPh>
    <rPh sb="405" eb="407">
      <t>キュウスイ</t>
    </rPh>
    <rPh sb="407" eb="409">
      <t>ゲンカ</t>
    </rPh>
    <rPh sb="414" eb="416">
      <t>ゼンコク</t>
    </rPh>
    <rPh sb="416" eb="418">
      <t>ヘイキン</t>
    </rPh>
    <rPh sb="419" eb="421">
      <t>ルイジ</t>
    </rPh>
    <rPh sb="421" eb="423">
      <t>ダンタイ</t>
    </rPh>
    <rPh sb="423" eb="425">
      <t>ヘイキン</t>
    </rPh>
    <rPh sb="427" eb="429">
      <t>ウワマワ</t>
    </rPh>
    <rPh sb="433" eb="436">
      <t>サクネンド</t>
    </rPh>
    <rPh sb="439" eb="440">
      <t>ヒク</t>
    </rPh>
    <rPh sb="445" eb="447">
      <t>ヘイセイ</t>
    </rPh>
    <rPh sb="449" eb="451">
      <t>ネンド</t>
    </rPh>
    <rPh sb="453" eb="454">
      <t>オコナ</t>
    </rPh>
    <rPh sb="458" eb="460">
      <t>トウゴウ</t>
    </rPh>
    <rPh sb="460" eb="462">
      <t>ジギョウ</t>
    </rPh>
    <rPh sb="463" eb="466">
      <t>チホウサイ</t>
    </rPh>
    <rPh sb="466" eb="468">
      <t>ショウカン</t>
    </rPh>
    <rPh sb="469" eb="471">
      <t>カンケイ</t>
    </rPh>
    <rPh sb="472" eb="475">
      <t>ヘイキンチ</t>
    </rPh>
    <rPh sb="478" eb="479">
      <t>タカ</t>
    </rPh>
    <rPh sb="486" eb="487">
      <t>カンガ</t>
    </rPh>
    <rPh sb="493" eb="495">
      <t>ジュウミン</t>
    </rPh>
    <rPh sb="496" eb="498">
      <t>アンシン</t>
    </rPh>
    <rPh sb="498" eb="500">
      <t>アンゼン</t>
    </rPh>
    <rPh sb="501" eb="504">
      <t>インリョウスイ</t>
    </rPh>
    <rPh sb="505" eb="507">
      <t>アンテイ</t>
    </rPh>
    <rPh sb="507" eb="509">
      <t>キョウキュウ</t>
    </rPh>
    <rPh sb="510" eb="511">
      <t>ハカ</t>
    </rPh>
    <rPh sb="516" eb="518">
      <t>コンゴ</t>
    </rPh>
    <rPh sb="519" eb="521">
      <t>ロウキュウ</t>
    </rPh>
    <rPh sb="521" eb="522">
      <t>カン</t>
    </rPh>
    <rPh sb="523" eb="525">
      <t>コウシン</t>
    </rPh>
    <rPh sb="529" eb="531">
      <t>ヒツヨウ</t>
    </rPh>
    <rPh sb="541" eb="542">
      <t>アラ</t>
    </rPh>
    <rPh sb="544" eb="546">
      <t>キサイ</t>
    </rPh>
    <rPh sb="547" eb="549">
      <t>ヒツヨウ</t>
    </rPh>
    <rPh sb="553" eb="555">
      <t>ジンコウ</t>
    </rPh>
    <rPh sb="556" eb="558">
      <t>ゲンショウ</t>
    </rPh>
    <rPh sb="559" eb="560">
      <t>トモナ</t>
    </rPh>
    <rPh sb="561" eb="562">
      <t>ユウ</t>
    </rPh>
    <rPh sb="562" eb="563">
      <t>シュウ</t>
    </rPh>
    <rPh sb="563" eb="565">
      <t>スイリョウ</t>
    </rPh>
    <rPh sb="566" eb="567">
      <t>ヘ</t>
    </rPh>
    <rPh sb="571" eb="573">
      <t>ヨソク</t>
    </rPh>
    <rPh sb="579" eb="581">
      <t>コンゴ</t>
    </rPh>
    <rPh sb="582" eb="585">
      <t>スウネンカン</t>
    </rPh>
    <rPh sb="586" eb="588">
      <t>ゼンコク</t>
    </rPh>
    <rPh sb="588" eb="590">
      <t>ヘイキン</t>
    </rPh>
    <rPh sb="591" eb="592">
      <t>コ</t>
    </rPh>
    <rPh sb="597" eb="599">
      <t>ヨソウ</t>
    </rPh>
    <rPh sb="634" eb="636">
      <t>シセツ</t>
    </rPh>
    <rPh sb="636" eb="639">
      <t>リヨウリツ</t>
    </rPh>
    <rPh sb="644" eb="646">
      <t>スウチ</t>
    </rPh>
    <rPh sb="647" eb="649">
      <t>ゼンコク</t>
    </rPh>
    <rPh sb="649" eb="651">
      <t>ヘイキン</t>
    </rPh>
    <rPh sb="652" eb="654">
      <t>ルイジ</t>
    </rPh>
    <rPh sb="654" eb="656">
      <t>ダンタイ</t>
    </rPh>
    <rPh sb="656" eb="658">
      <t>ヘイキン</t>
    </rPh>
    <rPh sb="659" eb="661">
      <t>ウワマワ</t>
    </rPh>
    <rPh sb="666" eb="668">
      <t>シセツ</t>
    </rPh>
    <rPh sb="668" eb="670">
      <t>キボ</t>
    </rPh>
    <rPh sb="671" eb="673">
      <t>ダトウ</t>
    </rPh>
    <rPh sb="675" eb="676">
      <t>カンガ</t>
    </rPh>
    <rPh sb="682" eb="683">
      <t>ネン</t>
    </rPh>
    <rPh sb="683" eb="684">
      <t>ド</t>
    </rPh>
    <rPh sb="685" eb="688">
      <t>ダイキボ</t>
    </rPh>
    <rPh sb="689" eb="691">
      <t>ロウスイ</t>
    </rPh>
    <rPh sb="692" eb="693">
      <t>ツヅ</t>
    </rPh>
    <rPh sb="695" eb="697">
      <t>シセツ</t>
    </rPh>
    <rPh sb="698" eb="700">
      <t>ノウリョク</t>
    </rPh>
    <rPh sb="700" eb="702">
      <t>イジョウ</t>
    </rPh>
    <rPh sb="703" eb="705">
      <t>カドウ</t>
    </rPh>
    <rPh sb="715" eb="716">
      <t>コ</t>
    </rPh>
    <rPh sb="767" eb="768">
      <t>ユウ</t>
    </rPh>
    <rPh sb="768" eb="769">
      <t>シュウ</t>
    </rPh>
    <rPh sb="769" eb="770">
      <t>リツ</t>
    </rPh>
    <rPh sb="775" eb="778">
      <t>ゼンネンド</t>
    </rPh>
    <rPh sb="779" eb="781">
      <t>ドウヨウ</t>
    </rPh>
    <rPh sb="782" eb="785">
      <t>ハイスイカン</t>
    </rPh>
    <rPh sb="786" eb="788">
      <t>コウシン</t>
    </rPh>
    <rPh sb="789" eb="790">
      <t>オコナ</t>
    </rPh>
    <rPh sb="795" eb="797">
      <t>ロウスイ</t>
    </rPh>
    <rPh sb="798" eb="800">
      <t>オオハバ</t>
    </rPh>
    <rPh sb="801" eb="802">
      <t>ヘ</t>
    </rPh>
    <rPh sb="803" eb="805">
      <t>ユウシュウ</t>
    </rPh>
    <rPh sb="805" eb="806">
      <t>リツ</t>
    </rPh>
    <rPh sb="814" eb="815">
      <t>チカ</t>
    </rPh>
    <phoneticPr fontId="4"/>
  </si>
  <si>
    <t>③管路更新率について　　　　　　　　　　　　　　　　　　　　　老朽化した管路が多く残るが、管路の更新事業を進めているためこれから改善していくと考える。Ｒ２年度はＲ１年度からの繰越事業もあったため、大きく更新率を伸ばすことができた。</t>
    <rPh sb="1" eb="3">
      <t>カンロ</t>
    </rPh>
    <rPh sb="3" eb="5">
      <t>コウシン</t>
    </rPh>
    <rPh sb="5" eb="6">
      <t>リツ</t>
    </rPh>
    <rPh sb="31" eb="33">
      <t>ロウキュウ</t>
    </rPh>
    <rPh sb="33" eb="34">
      <t>カ</t>
    </rPh>
    <rPh sb="36" eb="38">
      <t>カンロ</t>
    </rPh>
    <rPh sb="39" eb="40">
      <t>オオ</t>
    </rPh>
    <rPh sb="41" eb="42">
      <t>ノコ</t>
    </rPh>
    <rPh sb="45" eb="47">
      <t>カンロ</t>
    </rPh>
    <rPh sb="48" eb="50">
      <t>コウシン</t>
    </rPh>
    <rPh sb="50" eb="52">
      <t>ジギョウ</t>
    </rPh>
    <rPh sb="53" eb="54">
      <t>スス</t>
    </rPh>
    <rPh sb="64" eb="66">
      <t>カイゼン</t>
    </rPh>
    <rPh sb="71" eb="72">
      <t>カンガ</t>
    </rPh>
    <rPh sb="77" eb="78">
      <t>ネン</t>
    </rPh>
    <rPh sb="78" eb="79">
      <t>ド</t>
    </rPh>
    <rPh sb="82" eb="83">
      <t>ネン</t>
    </rPh>
    <rPh sb="83" eb="84">
      <t>ド</t>
    </rPh>
    <rPh sb="87" eb="89">
      <t>クリコシ</t>
    </rPh>
    <rPh sb="89" eb="91">
      <t>ジギョウ</t>
    </rPh>
    <rPh sb="98" eb="99">
      <t>オオ</t>
    </rPh>
    <rPh sb="101" eb="103">
      <t>コウシン</t>
    </rPh>
    <rPh sb="103" eb="104">
      <t>リツ</t>
    </rPh>
    <rPh sb="105" eb="106">
      <t>ノ</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</si>
</sst>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quot;H&quot;yy"/>
    <numFmt numFmtId="180" formatCode="&quot;R&quot;dd"/>
  </numFmts>
  <fonts count="17">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8"/>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6">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6" fillId="0" borderId="6" xfId="0" applyFont="1" applyBorder="1" applyAlignment="1" applyProtection="1">
      <alignment horizontal="left" vertical="top" wrapText="1"/>
      <protection locked="0"/>
    </xf>
    <xf numFmtId="0" fontId="16" fillId="0" borderId="0" xfId="0" applyFont="1" applyBorder="1" applyAlignment="1" applyProtection="1">
      <alignment horizontal="left" vertical="top" wrapText="1"/>
      <protection locked="0"/>
    </xf>
    <xf numFmtId="0" fontId="16" fillId="0" borderId="7" xfId="0" applyFont="1" applyBorder="1" applyAlignment="1" applyProtection="1">
      <alignment horizontal="left" vertical="top" wrapText="1"/>
      <protection locked="0"/>
    </xf>
    <xf numFmtId="0" fontId="16" fillId="0" borderId="8"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9" xfId="0" applyFont="1" applyBorder="1" applyAlignment="1" applyProtection="1">
      <alignment horizontal="left" vertical="top" wrapText="1"/>
      <protection locked="0"/>
    </xf>
    <xf numFmtId="0" fontId="15" fillId="0" borderId="6"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shrinkToFit="1"/>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データ!$ED$6:$EH$6</c:f>
              <c:numCache>
                <c:formatCode>#,##0.00;"△"#,##0.00;"-"</c:formatCode>
                <c:ptCount val="5"/>
                <c:pt idx="0">
                  <c:v>10.34</c:v>
                </c:pt>
                <c:pt idx="1">
                  <c:v>6.74</c:v>
                </c:pt>
                <c:pt idx="2">
                  <c:v>1.93</c:v>
                </c:pt>
                <c:pt idx="3">
                  <c:v>7.0000000000000007E-2</c:v>
                </c:pt>
                <c:pt idx="4">
                  <c:v>7.46</c:v>
                </c:pt>
              </c:numCache>
            </c:numRef>
          </c:val>
          <c:extLst>
            <c:ext xmlns:c16="http://schemas.microsoft.com/office/drawing/2014/chart" uri="{C3380CC4-5D6E-409C-BE32-E72D297353CC}">
              <c16:uniqueId val="{00000000-1022-464B-8E17-FE9161903553}"/>
            </c:ext>
          </c:extLst>
        </c:ser>
        <c:dLbls>
          <c:showLegendKey val="0"/>
          <c:showVal val="0"/>
          <c:showCatName val="0"/>
          <c:showSerName val="0"/>
          <c:showPercent val="0"/>
          <c:showBubbleSize val="0"/>
        </c:dLbls>
        <c:gapWidth val="150"/>
        <c:axId val="151457168"/>
        <c:axId val="2918436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0.78</c:v>
                </c:pt>
                <c:pt idx="1">
                  <c:v>0.56999999999999995</c:v>
                </c:pt>
                <c:pt idx="2">
                  <c:v>0.62</c:v>
                </c:pt>
                <c:pt idx="3">
                  <c:v>0.39</c:v>
                </c:pt>
                <c:pt idx="4">
                  <c:v>0.61</c:v>
                </c:pt>
              </c:numCache>
            </c:numRef>
          </c:val>
          <c:smooth val="0"/>
          <c:extLst>
            <c:ext xmlns:c16="http://schemas.microsoft.com/office/drawing/2014/chart" uri="{C3380CC4-5D6E-409C-BE32-E72D297353CC}">
              <c16:uniqueId val="{00000001-1022-464B-8E17-FE9161903553}"/>
            </c:ext>
          </c:extLst>
        </c:ser>
        <c:dLbls>
          <c:showLegendKey val="0"/>
          <c:showVal val="0"/>
          <c:showCatName val="0"/>
          <c:showSerName val="0"/>
          <c:showPercent val="0"/>
          <c:showBubbleSize val="0"/>
        </c:dLbls>
        <c:marker val="1"/>
        <c:smooth val="0"/>
        <c:axId val="151457168"/>
        <c:axId val="291843680"/>
      </c:lineChart>
      <c:dateAx>
        <c:axId val="151457168"/>
        <c:scaling>
          <c:orientation val="minMax"/>
        </c:scaling>
        <c:delete val="1"/>
        <c:axPos val="b"/>
        <c:numFmt formatCode="&quot;H&quot;yy" sourceLinked="1"/>
        <c:majorTickMark val="none"/>
        <c:minorTickMark val="none"/>
        <c:tickLblPos val="none"/>
        <c:crossAx val="291843680"/>
        <c:crosses val="autoZero"/>
        <c:auto val="1"/>
        <c:lblOffset val="100"/>
        <c:baseTimeUnit val="years"/>
      </c:dateAx>
      <c:valAx>
        <c:axId val="2918436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14571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データ!$CL$6:$CP$6</c:f>
              <c:numCache>
                <c:formatCode>#,##0.00;"△"#,##0.00;"-"</c:formatCode>
                <c:ptCount val="5"/>
                <c:pt idx="0">
                  <c:v>63.35</c:v>
                </c:pt>
                <c:pt idx="1">
                  <c:v>102.34</c:v>
                </c:pt>
                <c:pt idx="2">
                  <c:v>77.010000000000005</c:v>
                </c:pt>
                <c:pt idx="3">
                  <c:v>72.42</c:v>
                </c:pt>
                <c:pt idx="4">
                  <c:v>71.59</c:v>
                </c:pt>
              </c:numCache>
            </c:numRef>
          </c:val>
          <c:extLst>
            <c:ext xmlns:c16="http://schemas.microsoft.com/office/drawing/2014/chart" uri="{C3380CC4-5D6E-409C-BE32-E72D297353CC}">
              <c16:uniqueId val="{00000000-FE2E-4D12-9B48-9F18F5BA8811}"/>
            </c:ext>
          </c:extLst>
        </c:ser>
        <c:dLbls>
          <c:showLegendKey val="0"/>
          <c:showVal val="0"/>
          <c:showCatName val="0"/>
          <c:showSerName val="0"/>
          <c:showPercent val="0"/>
          <c:showBubbleSize val="0"/>
        </c:dLbls>
        <c:gapWidth val="150"/>
        <c:axId val="292817688"/>
        <c:axId val="2928180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46.9</c:v>
                </c:pt>
                <c:pt idx="1">
                  <c:v>47.95</c:v>
                </c:pt>
                <c:pt idx="2">
                  <c:v>48.26</c:v>
                </c:pt>
                <c:pt idx="3">
                  <c:v>48.01</c:v>
                </c:pt>
                <c:pt idx="4">
                  <c:v>49.08</c:v>
                </c:pt>
              </c:numCache>
            </c:numRef>
          </c:val>
          <c:smooth val="0"/>
          <c:extLst>
            <c:ext xmlns:c16="http://schemas.microsoft.com/office/drawing/2014/chart" uri="{C3380CC4-5D6E-409C-BE32-E72D297353CC}">
              <c16:uniqueId val="{00000001-FE2E-4D12-9B48-9F18F5BA8811}"/>
            </c:ext>
          </c:extLst>
        </c:ser>
        <c:dLbls>
          <c:showLegendKey val="0"/>
          <c:showVal val="0"/>
          <c:showCatName val="0"/>
          <c:showSerName val="0"/>
          <c:showPercent val="0"/>
          <c:showBubbleSize val="0"/>
        </c:dLbls>
        <c:marker val="1"/>
        <c:smooth val="0"/>
        <c:axId val="292817688"/>
        <c:axId val="292818080"/>
      </c:lineChart>
      <c:dateAx>
        <c:axId val="292817688"/>
        <c:scaling>
          <c:orientation val="minMax"/>
        </c:scaling>
        <c:delete val="1"/>
        <c:axPos val="b"/>
        <c:numFmt formatCode="&quot;H&quot;yy" sourceLinked="1"/>
        <c:majorTickMark val="none"/>
        <c:minorTickMark val="none"/>
        <c:tickLblPos val="none"/>
        <c:crossAx val="292818080"/>
        <c:crosses val="autoZero"/>
        <c:auto val="1"/>
        <c:lblOffset val="100"/>
        <c:baseTimeUnit val="years"/>
      </c:dateAx>
      <c:valAx>
        <c:axId val="2928180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92817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データ!$CW$6:$DA$6</c:f>
              <c:numCache>
                <c:formatCode>#,##0.00;"△"#,##0.00;"-"</c:formatCode>
                <c:ptCount val="5"/>
                <c:pt idx="0">
                  <c:v>94</c:v>
                </c:pt>
                <c:pt idx="1">
                  <c:v>60.44</c:v>
                </c:pt>
                <c:pt idx="2">
                  <c:v>94.28</c:v>
                </c:pt>
                <c:pt idx="3">
                  <c:v>93.67</c:v>
                </c:pt>
                <c:pt idx="4">
                  <c:v>99.1</c:v>
                </c:pt>
              </c:numCache>
            </c:numRef>
          </c:val>
          <c:extLst>
            <c:ext xmlns:c16="http://schemas.microsoft.com/office/drawing/2014/chart" uri="{C3380CC4-5D6E-409C-BE32-E72D297353CC}">
              <c16:uniqueId val="{00000000-2190-4EF7-AF43-E1DFA0059186}"/>
            </c:ext>
          </c:extLst>
        </c:ser>
        <c:dLbls>
          <c:showLegendKey val="0"/>
          <c:showVal val="0"/>
          <c:showCatName val="0"/>
          <c:showSerName val="0"/>
          <c:showPercent val="0"/>
          <c:showBubbleSize val="0"/>
        </c:dLbls>
        <c:gapWidth val="150"/>
        <c:axId val="292819256"/>
        <c:axId val="2928196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74.63</c:v>
                </c:pt>
                <c:pt idx="1">
                  <c:v>74.900000000000006</c:v>
                </c:pt>
                <c:pt idx="2">
                  <c:v>72.72</c:v>
                </c:pt>
                <c:pt idx="3">
                  <c:v>72.75</c:v>
                </c:pt>
                <c:pt idx="4">
                  <c:v>71.27</c:v>
                </c:pt>
              </c:numCache>
            </c:numRef>
          </c:val>
          <c:smooth val="0"/>
          <c:extLst>
            <c:ext xmlns:c16="http://schemas.microsoft.com/office/drawing/2014/chart" uri="{C3380CC4-5D6E-409C-BE32-E72D297353CC}">
              <c16:uniqueId val="{00000001-2190-4EF7-AF43-E1DFA0059186}"/>
            </c:ext>
          </c:extLst>
        </c:ser>
        <c:dLbls>
          <c:showLegendKey val="0"/>
          <c:showVal val="0"/>
          <c:showCatName val="0"/>
          <c:showSerName val="0"/>
          <c:showPercent val="0"/>
          <c:showBubbleSize val="0"/>
        </c:dLbls>
        <c:marker val="1"/>
        <c:smooth val="0"/>
        <c:axId val="292819256"/>
        <c:axId val="292819648"/>
      </c:lineChart>
      <c:dateAx>
        <c:axId val="292819256"/>
        <c:scaling>
          <c:orientation val="minMax"/>
        </c:scaling>
        <c:delete val="1"/>
        <c:axPos val="b"/>
        <c:numFmt formatCode="&quot;H&quot;yy" sourceLinked="1"/>
        <c:majorTickMark val="none"/>
        <c:minorTickMark val="none"/>
        <c:tickLblPos val="none"/>
        <c:crossAx val="292819648"/>
        <c:crosses val="autoZero"/>
        <c:auto val="1"/>
        <c:lblOffset val="100"/>
        <c:baseTimeUnit val="years"/>
      </c:dateAx>
      <c:valAx>
        <c:axId val="292819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928192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データ!$X$6:$AB$6</c:f>
              <c:numCache>
                <c:formatCode>#,##0.00;"△"#,##0.00;"-"</c:formatCode>
                <c:ptCount val="5"/>
                <c:pt idx="0">
                  <c:v>46.03</c:v>
                </c:pt>
                <c:pt idx="1">
                  <c:v>42.12</c:v>
                </c:pt>
                <c:pt idx="2">
                  <c:v>35.729999999999997</c:v>
                </c:pt>
                <c:pt idx="3">
                  <c:v>31.98</c:v>
                </c:pt>
                <c:pt idx="4">
                  <c:v>43.4</c:v>
                </c:pt>
              </c:numCache>
            </c:numRef>
          </c:val>
          <c:extLst>
            <c:ext xmlns:c16="http://schemas.microsoft.com/office/drawing/2014/chart" uri="{C3380CC4-5D6E-409C-BE32-E72D297353CC}">
              <c16:uniqueId val="{00000000-B1DE-448E-AA51-2142BEB76F88}"/>
            </c:ext>
          </c:extLst>
        </c:ser>
        <c:dLbls>
          <c:showLegendKey val="0"/>
          <c:showVal val="0"/>
          <c:showCatName val="0"/>
          <c:showSerName val="0"/>
          <c:showPercent val="0"/>
          <c:showBubbleSize val="0"/>
        </c:dLbls>
        <c:gapWidth val="150"/>
        <c:axId val="239935256"/>
        <c:axId val="240745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72.11</c:v>
                </c:pt>
                <c:pt idx="1">
                  <c:v>74.05</c:v>
                </c:pt>
                <c:pt idx="2">
                  <c:v>73.25</c:v>
                </c:pt>
                <c:pt idx="3">
                  <c:v>75.06</c:v>
                </c:pt>
                <c:pt idx="4">
                  <c:v>73.22</c:v>
                </c:pt>
              </c:numCache>
            </c:numRef>
          </c:val>
          <c:smooth val="0"/>
          <c:extLst>
            <c:ext xmlns:c16="http://schemas.microsoft.com/office/drawing/2014/chart" uri="{C3380CC4-5D6E-409C-BE32-E72D297353CC}">
              <c16:uniqueId val="{00000001-B1DE-448E-AA51-2142BEB76F88}"/>
            </c:ext>
          </c:extLst>
        </c:ser>
        <c:dLbls>
          <c:showLegendKey val="0"/>
          <c:showVal val="0"/>
          <c:showCatName val="0"/>
          <c:showSerName val="0"/>
          <c:showPercent val="0"/>
          <c:showBubbleSize val="0"/>
        </c:dLbls>
        <c:marker val="1"/>
        <c:smooth val="0"/>
        <c:axId val="239935256"/>
        <c:axId val="240745008"/>
      </c:lineChart>
      <c:dateAx>
        <c:axId val="239935256"/>
        <c:scaling>
          <c:orientation val="minMax"/>
        </c:scaling>
        <c:delete val="1"/>
        <c:axPos val="b"/>
        <c:numFmt formatCode="&quot;H&quot;yy" sourceLinked="1"/>
        <c:majorTickMark val="none"/>
        <c:minorTickMark val="none"/>
        <c:tickLblPos val="none"/>
        <c:crossAx val="240745008"/>
        <c:crosses val="autoZero"/>
        <c:auto val="1"/>
        <c:lblOffset val="100"/>
        <c:baseTimeUnit val="years"/>
      </c:dateAx>
      <c:valAx>
        <c:axId val="240745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99352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データ!$DH$6:$DL$6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208-4E55-A0B9-D61A16AFA909}"/>
            </c:ext>
          </c:extLst>
        </c:ser>
        <c:dLbls>
          <c:showLegendKey val="0"/>
          <c:showVal val="0"/>
          <c:showCatName val="0"/>
          <c:showSerName val="0"/>
          <c:showPercent val="0"/>
          <c:showBubbleSize val="0"/>
        </c:dLbls>
        <c:gapWidth val="150"/>
        <c:axId val="292345856"/>
        <c:axId val="2928820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208-4E55-A0B9-D61A16AFA909}"/>
            </c:ext>
          </c:extLst>
        </c:ser>
        <c:dLbls>
          <c:showLegendKey val="0"/>
          <c:showVal val="0"/>
          <c:showCatName val="0"/>
          <c:showSerName val="0"/>
          <c:showPercent val="0"/>
          <c:showBubbleSize val="0"/>
        </c:dLbls>
        <c:marker val="1"/>
        <c:smooth val="0"/>
        <c:axId val="292345856"/>
        <c:axId val="292882024"/>
      </c:lineChart>
      <c:dateAx>
        <c:axId val="292345856"/>
        <c:scaling>
          <c:orientation val="minMax"/>
        </c:scaling>
        <c:delete val="1"/>
        <c:axPos val="b"/>
        <c:numFmt formatCode="&quot;H&quot;yy" sourceLinked="1"/>
        <c:majorTickMark val="none"/>
        <c:minorTickMark val="none"/>
        <c:tickLblPos val="none"/>
        <c:crossAx val="292882024"/>
        <c:crosses val="autoZero"/>
        <c:auto val="1"/>
        <c:lblOffset val="100"/>
        <c:baseTimeUnit val="years"/>
      </c:dateAx>
      <c:valAx>
        <c:axId val="2928820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92345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データ!$DS$6:$DW$6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BF0-4FAE-9ECE-435623EAF207}"/>
            </c:ext>
          </c:extLst>
        </c:ser>
        <c:dLbls>
          <c:showLegendKey val="0"/>
          <c:showVal val="0"/>
          <c:showCatName val="0"/>
          <c:showSerName val="0"/>
          <c:showPercent val="0"/>
          <c:showBubbleSize val="0"/>
        </c:dLbls>
        <c:gapWidth val="150"/>
        <c:axId val="239149160"/>
        <c:axId val="2925511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BF0-4FAE-9ECE-435623EAF207}"/>
            </c:ext>
          </c:extLst>
        </c:ser>
        <c:dLbls>
          <c:showLegendKey val="0"/>
          <c:showVal val="0"/>
          <c:showCatName val="0"/>
          <c:showSerName val="0"/>
          <c:showPercent val="0"/>
          <c:showBubbleSize val="0"/>
        </c:dLbls>
        <c:marker val="1"/>
        <c:smooth val="0"/>
        <c:axId val="239149160"/>
        <c:axId val="292551104"/>
      </c:lineChart>
      <c:dateAx>
        <c:axId val="239149160"/>
        <c:scaling>
          <c:orientation val="minMax"/>
        </c:scaling>
        <c:delete val="1"/>
        <c:axPos val="b"/>
        <c:numFmt formatCode="&quot;H&quot;yy" sourceLinked="1"/>
        <c:majorTickMark val="none"/>
        <c:minorTickMark val="none"/>
        <c:tickLblPos val="none"/>
        <c:crossAx val="292551104"/>
        <c:crosses val="autoZero"/>
        <c:auto val="1"/>
        <c:lblOffset val="100"/>
        <c:baseTimeUnit val="years"/>
      </c:dateAx>
      <c:valAx>
        <c:axId val="2925511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91491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データ!$AI$6:$AM$6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6DB-4558-A55B-A196FF10873C}"/>
            </c:ext>
          </c:extLst>
        </c:ser>
        <c:dLbls>
          <c:showLegendKey val="0"/>
          <c:showVal val="0"/>
          <c:showCatName val="0"/>
          <c:showSerName val="0"/>
          <c:showPercent val="0"/>
          <c:showBubbleSize val="0"/>
        </c:dLbls>
        <c:gapWidth val="150"/>
        <c:axId val="292552280"/>
        <c:axId val="2925526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6DB-4558-A55B-A196FF10873C}"/>
            </c:ext>
          </c:extLst>
        </c:ser>
        <c:dLbls>
          <c:showLegendKey val="0"/>
          <c:showVal val="0"/>
          <c:showCatName val="0"/>
          <c:showSerName val="0"/>
          <c:showPercent val="0"/>
          <c:showBubbleSize val="0"/>
        </c:dLbls>
        <c:marker val="1"/>
        <c:smooth val="0"/>
        <c:axId val="292552280"/>
        <c:axId val="292552672"/>
      </c:lineChart>
      <c:dateAx>
        <c:axId val="292552280"/>
        <c:scaling>
          <c:orientation val="minMax"/>
        </c:scaling>
        <c:delete val="1"/>
        <c:axPos val="b"/>
        <c:numFmt formatCode="&quot;H&quot;yy" sourceLinked="1"/>
        <c:majorTickMark val="none"/>
        <c:minorTickMark val="none"/>
        <c:tickLblPos val="none"/>
        <c:crossAx val="292552672"/>
        <c:crosses val="autoZero"/>
        <c:auto val="1"/>
        <c:lblOffset val="100"/>
        <c:baseTimeUnit val="years"/>
      </c:dateAx>
      <c:valAx>
        <c:axId val="2925526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92552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データ!$AT$6:$AX$6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CA7-46D5-8F50-0E58DEAAE76B}"/>
            </c:ext>
          </c:extLst>
        </c:ser>
        <c:dLbls>
          <c:showLegendKey val="0"/>
          <c:showVal val="0"/>
          <c:showCatName val="0"/>
          <c:showSerName val="0"/>
          <c:showPercent val="0"/>
          <c:showBubbleSize val="0"/>
        </c:dLbls>
        <c:gapWidth val="150"/>
        <c:axId val="292553848"/>
        <c:axId val="292554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CA7-46D5-8F50-0E58DEAAE76B}"/>
            </c:ext>
          </c:extLst>
        </c:ser>
        <c:dLbls>
          <c:showLegendKey val="0"/>
          <c:showVal val="0"/>
          <c:showCatName val="0"/>
          <c:showSerName val="0"/>
          <c:showPercent val="0"/>
          <c:showBubbleSize val="0"/>
        </c:dLbls>
        <c:marker val="1"/>
        <c:smooth val="0"/>
        <c:axId val="292553848"/>
        <c:axId val="292554240"/>
      </c:lineChart>
      <c:dateAx>
        <c:axId val="292553848"/>
        <c:scaling>
          <c:orientation val="minMax"/>
        </c:scaling>
        <c:delete val="1"/>
        <c:axPos val="b"/>
        <c:numFmt formatCode="&quot;H&quot;yy" sourceLinked="1"/>
        <c:majorTickMark val="none"/>
        <c:minorTickMark val="none"/>
        <c:tickLblPos val="none"/>
        <c:crossAx val="292554240"/>
        <c:crosses val="autoZero"/>
        <c:auto val="1"/>
        <c:lblOffset val="100"/>
        <c:baseTimeUnit val="years"/>
      </c:dateAx>
      <c:valAx>
        <c:axId val="292554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925538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データ!$BE$6:$BI$6</c:f>
              <c:numCache>
                <c:formatCode>#,##0.00;"△"#,##0.00;"-"</c:formatCode>
                <c:ptCount val="5"/>
                <c:pt idx="0">
                  <c:v>2684.32</c:v>
                </c:pt>
                <c:pt idx="1">
                  <c:v>2839.97</c:v>
                </c:pt>
                <c:pt idx="2">
                  <c:v>2915.57</c:v>
                </c:pt>
                <c:pt idx="3">
                  <c:v>2949.74</c:v>
                </c:pt>
                <c:pt idx="4">
                  <c:v>2313.39</c:v>
                </c:pt>
              </c:numCache>
            </c:numRef>
          </c:val>
          <c:extLst>
            <c:ext xmlns:c16="http://schemas.microsoft.com/office/drawing/2014/chart" uri="{C3380CC4-5D6E-409C-BE32-E72D297353CC}">
              <c16:uniqueId val="{00000000-CAF9-4F65-9E1F-4857ABD7D4EB}"/>
            </c:ext>
          </c:extLst>
        </c:ser>
        <c:dLbls>
          <c:showLegendKey val="0"/>
          <c:showVal val="0"/>
          <c:showCatName val="0"/>
          <c:showSerName val="0"/>
          <c:showPercent val="0"/>
          <c:showBubbleSize val="0"/>
        </c:dLbls>
        <c:gapWidth val="150"/>
        <c:axId val="292630808"/>
        <c:axId val="2926312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1595.62</c:v>
                </c:pt>
                <c:pt idx="1">
                  <c:v>1302.33</c:v>
                </c:pt>
                <c:pt idx="2">
                  <c:v>1274.21</c:v>
                </c:pt>
                <c:pt idx="3">
                  <c:v>1183.92</c:v>
                </c:pt>
                <c:pt idx="4">
                  <c:v>1128.72</c:v>
                </c:pt>
              </c:numCache>
            </c:numRef>
          </c:val>
          <c:smooth val="0"/>
          <c:extLst>
            <c:ext xmlns:c16="http://schemas.microsoft.com/office/drawing/2014/chart" uri="{C3380CC4-5D6E-409C-BE32-E72D297353CC}">
              <c16:uniqueId val="{00000001-CAF9-4F65-9E1F-4857ABD7D4EB}"/>
            </c:ext>
          </c:extLst>
        </c:ser>
        <c:dLbls>
          <c:showLegendKey val="0"/>
          <c:showVal val="0"/>
          <c:showCatName val="0"/>
          <c:showSerName val="0"/>
          <c:showPercent val="0"/>
          <c:showBubbleSize val="0"/>
        </c:dLbls>
        <c:marker val="1"/>
        <c:smooth val="0"/>
        <c:axId val="292630808"/>
        <c:axId val="292631200"/>
      </c:lineChart>
      <c:dateAx>
        <c:axId val="292630808"/>
        <c:scaling>
          <c:orientation val="minMax"/>
        </c:scaling>
        <c:delete val="1"/>
        <c:axPos val="b"/>
        <c:numFmt formatCode="&quot;H&quot;yy" sourceLinked="1"/>
        <c:majorTickMark val="none"/>
        <c:minorTickMark val="none"/>
        <c:tickLblPos val="none"/>
        <c:crossAx val="292631200"/>
        <c:crosses val="autoZero"/>
        <c:auto val="1"/>
        <c:lblOffset val="100"/>
        <c:baseTimeUnit val="years"/>
      </c:dateAx>
      <c:valAx>
        <c:axId val="2926312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926308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データ!$BP$6:$BT$6</c:f>
              <c:numCache>
                <c:formatCode>#,##0.00;"△"#,##0.00;"-"</c:formatCode>
                <c:ptCount val="5"/>
                <c:pt idx="0">
                  <c:v>38.15</c:v>
                </c:pt>
                <c:pt idx="1">
                  <c:v>31.96</c:v>
                </c:pt>
                <c:pt idx="2">
                  <c:v>30.84</c:v>
                </c:pt>
                <c:pt idx="3">
                  <c:v>29.9</c:v>
                </c:pt>
                <c:pt idx="4">
                  <c:v>41.62</c:v>
                </c:pt>
              </c:numCache>
            </c:numRef>
          </c:val>
          <c:extLst>
            <c:ext xmlns:c16="http://schemas.microsoft.com/office/drawing/2014/chart" uri="{C3380CC4-5D6E-409C-BE32-E72D297353CC}">
              <c16:uniqueId val="{00000000-7A75-4957-BAE8-FF3438E8148F}"/>
            </c:ext>
          </c:extLst>
        </c:ser>
        <c:dLbls>
          <c:showLegendKey val="0"/>
          <c:showVal val="0"/>
          <c:showCatName val="0"/>
          <c:showSerName val="0"/>
          <c:showPercent val="0"/>
          <c:showBubbleSize val="0"/>
        </c:dLbls>
        <c:gapWidth val="150"/>
        <c:axId val="292632376"/>
        <c:axId val="2926327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37.92</c:v>
                </c:pt>
                <c:pt idx="1">
                  <c:v>40.89</c:v>
                </c:pt>
                <c:pt idx="2">
                  <c:v>41.25</c:v>
                </c:pt>
                <c:pt idx="3">
                  <c:v>42.5</c:v>
                </c:pt>
                <c:pt idx="4">
                  <c:v>41.84</c:v>
                </c:pt>
              </c:numCache>
            </c:numRef>
          </c:val>
          <c:smooth val="0"/>
          <c:extLst>
            <c:ext xmlns:c16="http://schemas.microsoft.com/office/drawing/2014/chart" uri="{C3380CC4-5D6E-409C-BE32-E72D297353CC}">
              <c16:uniqueId val="{00000001-7A75-4957-BAE8-FF3438E8148F}"/>
            </c:ext>
          </c:extLst>
        </c:ser>
        <c:dLbls>
          <c:showLegendKey val="0"/>
          <c:showVal val="0"/>
          <c:showCatName val="0"/>
          <c:showSerName val="0"/>
          <c:showPercent val="0"/>
          <c:showBubbleSize val="0"/>
        </c:dLbls>
        <c:marker val="1"/>
        <c:smooth val="0"/>
        <c:axId val="292632376"/>
        <c:axId val="292632768"/>
      </c:lineChart>
      <c:dateAx>
        <c:axId val="292632376"/>
        <c:scaling>
          <c:orientation val="minMax"/>
        </c:scaling>
        <c:delete val="1"/>
        <c:axPos val="b"/>
        <c:numFmt formatCode="&quot;H&quot;yy" sourceLinked="1"/>
        <c:majorTickMark val="none"/>
        <c:minorTickMark val="none"/>
        <c:tickLblPos val="none"/>
        <c:crossAx val="292632768"/>
        <c:crosses val="autoZero"/>
        <c:auto val="1"/>
        <c:lblOffset val="100"/>
        <c:baseTimeUnit val="years"/>
      </c:dateAx>
      <c:valAx>
        <c:axId val="2926327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926323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データ!$CA$6:$CE$6</c:f>
              <c:numCache>
                <c:formatCode>#,##0.00;"△"#,##0.00;"-"</c:formatCode>
                <c:ptCount val="5"/>
                <c:pt idx="0">
                  <c:v>371.04</c:v>
                </c:pt>
                <c:pt idx="1">
                  <c:v>432.15</c:v>
                </c:pt>
                <c:pt idx="2">
                  <c:v>455.59</c:v>
                </c:pt>
                <c:pt idx="3">
                  <c:v>479.89</c:v>
                </c:pt>
                <c:pt idx="4">
                  <c:v>464.77</c:v>
                </c:pt>
              </c:numCache>
            </c:numRef>
          </c:val>
          <c:extLst>
            <c:ext xmlns:c16="http://schemas.microsoft.com/office/drawing/2014/chart" uri="{C3380CC4-5D6E-409C-BE32-E72D297353CC}">
              <c16:uniqueId val="{00000000-AA00-4289-ACEB-832B82CC0302}"/>
            </c:ext>
          </c:extLst>
        </c:ser>
        <c:dLbls>
          <c:showLegendKey val="0"/>
          <c:showVal val="0"/>
          <c:showCatName val="0"/>
          <c:showSerName val="0"/>
          <c:showPercent val="0"/>
          <c:showBubbleSize val="0"/>
        </c:dLbls>
        <c:gapWidth val="150"/>
        <c:axId val="292633944"/>
        <c:axId val="292816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423.18</c:v>
                </c:pt>
                <c:pt idx="1">
                  <c:v>383.2</c:v>
                </c:pt>
                <c:pt idx="2">
                  <c:v>383.25</c:v>
                </c:pt>
                <c:pt idx="3">
                  <c:v>377.72</c:v>
                </c:pt>
                <c:pt idx="4">
                  <c:v>390.47</c:v>
                </c:pt>
              </c:numCache>
            </c:numRef>
          </c:val>
          <c:smooth val="0"/>
          <c:extLst>
            <c:ext xmlns:c16="http://schemas.microsoft.com/office/drawing/2014/chart" uri="{C3380CC4-5D6E-409C-BE32-E72D297353CC}">
              <c16:uniqueId val="{00000001-AA00-4289-ACEB-832B82CC0302}"/>
            </c:ext>
          </c:extLst>
        </c:ser>
        <c:dLbls>
          <c:showLegendKey val="0"/>
          <c:showVal val="0"/>
          <c:showCatName val="0"/>
          <c:showSerName val="0"/>
          <c:showPercent val="0"/>
          <c:showBubbleSize val="0"/>
        </c:dLbls>
        <c:marker val="1"/>
        <c:smooth val="0"/>
        <c:axId val="292633944"/>
        <c:axId val="292816512"/>
      </c:lineChart>
      <c:dateAx>
        <c:axId val="292633944"/>
        <c:scaling>
          <c:orientation val="minMax"/>
        </c:scaling>
        <c:delete val="1"/>
        <c:axPos val="b"/>
        <c:numFmt formatCode="&quot;H&quot;yy" sourceLinked="1"/>
        <c:majorTickMark val="none"/>
        <c:minorTickMark val="none"/>
        <c:tickLblPos val="none"/>
        <c:crossAx val="292816512"/>
        <c:crosses val="autoZero"/>
        <c:auto val="1"/>
        <c:lblOffset val="100"/>
        <c:baseTimeUnit val="years"/>
      </c:dateAx>
      <c:valAx>
        <c:axId val="2928165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926339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【949.15】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【71.88】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【56.31】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【288.19】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【55.87】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【0.80】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86" t="s">
        <v>0</v>
      </c>
      <c r="C2" s="86"/>
      <c r="D2" s="86"/>
      <c r="E2" s="86"/>
      <c r="F2" s="86"/>
      <c r="G2" s="86"/>
      <c r="H2" s="86"/>
      <c r="I2" s="86"/>
      <c r="J2" s="86"/>
      <c r="K2" s="86"/>
      <c r="L2" s="86"/>
      <c r="M2" s="86"/>
      <c r="N2" s="86"/>
      <c r="O2" s="86"/>
      <c r="P2" s="86"/>
      <c r="Q2" s="86"/>
      <c r="R2" s="86"/>
      <c r="S2" s="86"/>
      <c r="T2" s="86"/>
      <c r="U2" s="86"/>
      <c r="V2" s="86"/>
      <c r="W2" s="86"/>
      <c r="X2" s="86"/>
      <c r="Y2" s="86"/>
      <c r="Z2" s="86"/>
      <c r="AA2" s="86"/>
      <c r="AB2" s="86"/>
      <c r="AC2" s="86"/>
      <c r="AD2" s="86"/>
      <c r="AE2" s="86"/>
      <c r="AF2" s="86"/>
      <c r="AG2" s="86"/>
      <c r="AH2" s="86"/>
      <c r="AI2" s="86"/>
      <c r="AJ2" s="86"/>
      <c r="AK2" s="86"/>
      <c r="AL2" s="86"/>
      <c r="AM2" s="86"/>
      <c r="AN2" s="86"/>
      <c r="AO2" s="86"/>
      <c r="AP2" s="86"/>
      <c r="AQ2" s="86"/>
      <c r="AR2" s="86"/>
      <c r="AS2" s="86"/>
      <c r="AT2" s="86"/>
      <c r="AU2" s="86"/>
      <c r="AV2" s="86"/>
      <c r="AW2" s="86"/>
      <c r="AX2" s="86"/>
      <c r="AY2" s="86"/>
      <c r="AZ2" s="86"/>
      <c r="BA2" s="86"/>
      <c r="BB2" s="86"/>
      <c r="BC2" s="86"/>
      <c r="BD2" s="86"/>
      <c r="BE2" s="86"/>
      <c r="BF2" s="86"/>
      <c r="BG2" s="86"/>
      <c r="BH2" s="86"/>
      <c r="BI2" s="86"/>
      <c r="BJ2" s="86"/>
      <c r="BK2" s="86"/>
      <c r="BL2" s="86"/>
      <c r="BM2" s="86"/>
      <c r="BN2" s="86"/>
      <c r="BO2" s="86"/>
      <c r="BP2" s="86"/>
      <c r="BQ2" s="86"/>
      <c r="BR2" s="86"/>
      <c r="BS2" s="86"/>
      <c r="BT2" s="86"/>
      <c r="BU2" s="86"/>
      <c r="BV2" s="86"/>
      <c r="BW2" s="86"/>
      <c r="BX2" s="86"/>
      <c r="BY2" s="86"/>
      <c r="BZ2" s="86"/>
    </row>
    <row r="3" spans="1:78" ht="9.75" customHeight="1">
      <c r="A3" s="2"/>
      <c r="B3" s="86"/>
      <c r="C3" s="86"/>
      <c r="D3" s="86"/>
      <c r="E3" s="86"/>
      <c r="F3" s="86"/>
      <c r="G3" s="86"/>
      <c r="H3" s="86"/>
      <c r="I3" s="86"/>
      <c r="J3" s="86"/>
      <c r="K3" s="86"/>
      <c r="L3" s="86"/>
      <c r="M3" s="86"/>
      <c r="N3" s="86"/>
      <c r="O3" s="86"/>
      <c r="P3" s="86"/>
      <c r="Q3" s="86"/>
      <c r="R3" s="86"/>
      <c r="S3" s="86"/>
      <c r="T3" s="86"/>
      <c r="U3" s="86"/>
      <c r="V3" s="86"/>
      <c r="W3" s="86"/>
      <c r="X3" s="86"/>
      <c r="Y3" s="86"/>
      <c r="Z3" s="86"/>
      <c r="AA3" s="86"/>
      <c r="AB3" s="86"/>
      <c r="AC3" s="86"/>
      <c r="AD3" s="86"/>
      <c r="AE3" s="86"/>
      <c r="AF3" s="86"/>
      <c r="AG3" s="86"/>
      <c r="AH3" s="86"/>
      <c r="AI3" s="86"/>
      <c r="AJ3" s="86"/>
      <c r="AK3" s="86"/>
      <c r="AL3" s="86"/>
      <c r="AM3" s="86"/>
      <c r="AN3" s="86"/>
      <c r="AO3" s="86"/>
      <c r="AP3" s="86"/>
      <c r="AQ3" s="86"/>
      <c r="AR3" s="86"/>
      <c r="AS3" s="86"/>
      <c r="AT3" s="86"/>
      <c r="AU3" s="86"/>
      <c r="AV3" s="86"/>
      <c r="AW3" s="86"/>
      <c r="AX3" s="86"/>
      <c r="AY3" s="86"/>
      <c r="AZ3" s="86"/>
      <c r="BA3" s="86"/>
      <c r="BB3" s="86"/>
      <c r="BC3" s="86"/>
      <c r="BD3" s="86"/>
      <c r="BE3" s="86"/>
      <c r="BF3" s="86"/>
      <c r="BG3" s="86"/>
      <c r="BH3" s="86"/>
      <c r="BI3" s="86"/>
      <c r="BJ3" s="86"/>
      <c r="BK3" s="86"/>
      <c r="BL3" s="86"/>
      <c r="BM3" s="86"/>
      <c r="BN3" s="86"/>
      <c r="BO3" s="86"/>
      <c r="BP3" s="86"/>
      <c r="BQ3" s="86"/>
      <c r="BR3" s="86"/>
      <c r="BS3" s="86"/>
      <c r="BT3" s="86"/>
      <c r="BU3" s="86"/>
      <c r="BV3" s="86"/>
      <c r="BW3" s="86"/>
      <c r="BX3" s="86"/>
      <c r="BY3" s="86"/>
      <c r="BZ3" s="86"/>
    </row>
    <row r="4" spans="1:78" ht="9.75" customHeight="1">
      <c r="A4" s="2"/>
      <c r="B4" s="86"/>
      <c r="C4" s="86"/>
      <c r="D4" s="86"/>
      <c r="E4" s="86"/>
      <c r="F4" s="86"/>
      <c r="G4" s="86"/>
      <c r="H4" s="86"/>
      <c r="I4" s="86"/>
      <c r="J4" s="86"/>
      <c r="K4" s="86"/>
      <c r="L4" s="86"/>
      <c r="M4" s="86"/>
      <c r="N4" s="86"/>
      <c r="O4" s="86"/>
      <c r="P4" s="86"/>
      <c r="Q4" s="86"/>
      <c r="R4" s="86"/>
      <c r="S4" s="86"/>
      <c r="T4" s="86"/>
      <c r="U4" s="86"/>
      <c r="V4" s="86"/>
      <c r="W4" s="86"/>
      <c r="X4" s="86"/>
      <c r="Y4" s="86"/>
      <c r="Z4" s="86"/>
      <c r="AA4" s="86"/>
      <c r="AB4" s="86"/>
      <c r="AC4" s="86"/>
      <c r="AD4" s="86"/>
      <c r="AE4" s="86"/>
      <c r="AF4" s="86"/>
      <c r="AG4" s="86"/>
      <c r="AH4" s="86"/>
      <c r="AI4" s="86"/>
      <c r="AJ4" s="86"/>
      <c r="AK4" s="86"/>
      <c r="AL4" s="86"/>
      <c r="AM4" s="86"/>
      <c r="AN4" s="86"/>
      <c r="AO4" s="86"/>
      <c r="AP4" s="86"/>
      <c r="AQ4" s="86"/>
      <c r="AR4" s="86"/>
      <c r="AS4" s="86"/>
      <c r="AT4" s="86"/>
      <c r="AU4" s="86"/>
      <c r="AV4" s="86"/>
      <c r="AW4" s="86"/>
      <c r="AX4" s="86"/>
      <c r="AY4" s="86"/>
      <c r="AZ4" s="86"/>
      <c r="BA4" s="86"/>
      <c r="BB4" s="86"/>
      <c r="BC4" s="86"/>
      <c r="BD4" s="86"/>
      <c r="BE4" s="86"/>
      <c r="BF4" s="86"/>
      <c r="BG4" s="86"/>
      <c r="BH4" s="86"/>
      <c r="BI4" s="86"/>
      <c r="BJ4" s="86"/>
      <c r="BK4" s="86"/>
      <c r="BL4" s="86"/>
      <c r="BM4" s="86"/>
      <c r="BN4" s="86"/>
      <c r="BO4" s="86"/>
      <c r="BP4" s="86"/>
      <c r="BQ4" s="86"/>
      <c r="BR4" s="86"/>
      <c r="BS4" s="86"/>
      <c r="BT4" s="86"/>
      <c r="BU4" s="86"/>
      <c r="BV4" s="86"/>
      <c r="BW4" s="86"/>
      <c r="BX4" s="86"/>
      <c r="BY4" s="86"/>
      <c r="BZ4" s="86"/>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87" t="str">
        <f>データ!H6</f>
        <v>鹿児島県　宇検村</v>
      </c>
      <c r="C6" s="87"/>
      <c r="D6" s="87"/>
      <c r="E6" s="87"/>
      <c r="F6" s="87"/>
      <c r="G6" s="87"/>
      <c r="H6" s="87"/>
      <c r="I6" s="87"/>
      <c r="J6" s="87"/>
      <c r="K6" s="87"/>
      <c r="L6" s="87"/>
      <c r="M6" s="87"/>
      <c r="N6" s="87"/>
      <c r="O6" s="87"/>
      <c r="P6" s="87"/>
      <c r="Q6" s="87"/>
      <c r="R6" s="87"/>
      <c r="S6" s="87"/>
      <c r="T6" s="87"/>
      <c r="U6" s="87"/>
      <c r="V6" s="87"/>
      <c r="W6" s="87"/>
      <c r="X6" s="87"/>
      <c r="Y6" s="87"/>
      <c r="Z6" s="87"/>
      <c r="AA6" s="87"/>
      <c r="AB6" s="87"/>
      <c r="AC6" s="87"/>
      <c r="AD6" s="87"/>
      <c r="AE6" s="87"/>
      <c r="AF6" s="87"/>
      <c r="AG6" s="87"/>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84" t="s">
        <v>1</v>
      </c>
      <c r="C7" s="84"/>
      <c r="D7" s="84"/>
      <c r="E7" s="84"/>
      <c r="F7" s="84"/>
      <c r="G7" s="84"/>
      <c r="H7" s="84"/>
      <c r="I7" s="84" t="s">
        <v>2</v>
      </c>
      <c r="J7" s="84"/>
      <c r="K7" s="84"/>
      <c r="L7" s="84"/>
      <c r="M7" s="84"/>
      <c r="N7" s="84"/>
      <c r="O7" s="84"/>
      <c r="P7" s="84" t="s">
        <v>3</v>
      </c>
      <c r="Q7" s="84"/>
      <c r="R7" s="84"/>
      <c r="S7" s="84"/>
      <c r="T7" s="84"/>
      <c r="U7" s="84"/>
      <c r="V7" s="84"/>
      <c r="W7" s="84" t="s">
        <v>4</v>
      </c>
      <c r="X7" s="84"/>
      <c r="Y7" s="84"/>
      <c r="Z7" s="84"/>
      <c r="AA7" s="84"/>
      <c r="AB7" s="84"/>
      <c r="AC7" s="84"/>
      <c r="AD7" s="84" t="s">
        <v>5</v>
      </c>
      <c r="AE7" s="84"/>
      <c r="AF7" s="84"/>
      <c r="AG7" s="84"/>
      <c r="AH7" s="84"/>
      <c r="AI7" s="84"/>
      <c r="AJ7" s="84"/>
      <c r="AK7" s="2"/>
      <c r="AL7" s="84" t="s">
        <v>6</v>
      </c>
      <c r="AM7" s="84"/>
      <c r="AN7" s="84"/>
      <c r="AO7" s="84"/>
      <c r="AP7" s="84"/>
      <c r="AQ7" s="84"/>
      <c r="AR7" s="84"/>
      <c r="AS7" s="84"/>
      <c r="AT7" s="84" t="s">
        <v>7</v>
      </c>
      <c r="AU7" s="84"/>
      <c r="AV7" s="84"/>
      <c r="AW7" s="84"/>
      <c r="AX7" s="84"/>
      <c r="AY7" s="84"/>
      <c r="AZ7" s="84"/>
      <c r="BA7" s="84"/>
      <c r="BB7" s="84" t="s">
        <v>8</v>
      </c>
      <c r="BC7" s="84"/>
      <c r="BD7" s="84"/>
      <c r="BE7" s="84"/>
      <c r="BF7" s="84"/>
      <c r="BG7" s="84"/>
      <c r="BH7" s="84"/>
      <c r="BI7" s="84"/>
      <c r="BJ7" s="3"/>
      <c r="BK7" s="3"/>
      <c r="BL7" s="4" t="s">
        <v>9</v>
      </c>
      <c r="BM7" s="5"/>
      <c r="BN7" s="5"/>
      <c r="BO7" s="5"/>
      <c r="BP7" s="5"/>
      <c r="BQ7" s="5"/>
      <c r="BR7" s="5"/>
      <c r="BS7" s="5"/>
      <c r="BT7" s="5"/>
      <c r="BU7" s="5"/>
      <c r="BV7" s="5"/>
      <c r="BW7" s="5"/>
      <c r="BX7" s="5"/>
      <c r="BY7" s="6"/>
    </row>
    <row r="8" spans="1:78" ht="18.75" customHeight="1">
      <c r="A8" s="2"/>
      <c r="B8" s="85" t="str">
        <f>データ!$I$6</f>
        <v>法非適用</v>
      </c>
      <c r="C8" s="85"/>
      <c r="D8" s="85"/>
      <c r="E8" s="85"/>
      <c r="F8" s="85"/>
      <c r="G8" s="85"/>
      <c r="H8" s="85"/>
      <c r="I8" s="85" t="str">
        <f>データ!$J$6</f>
        <v>水道事業</v>
      </c>
      <c r="J8" s="85"/>
      <c r="K8" s="85"/>
      <c r="L8" s="85"/>
      <c r="M8" s="85"/>
      <c r="N8" s="85"/>
      <c r="O8" s="85"/>
      <c r="P8" s="85" t="str">
        <f>データ!$K$6</f>
        <v>簡易水道事業</v>
      </c>
      <c r="Q8" s="85"/>
      <c r="R8" s="85"/>
      <c r="S8" s="85"/>
      <c r="T8" s="85"/>
      <c r="U8" s="85"/>
      <c r="V8" s="85"/>
      <c r="W8" s="85" t="str">
        <f>データ!$L$6</f>
        <v>D4</v>
      </c>
      <c r="X8" s="85"/>
      <c r="Y8" s="85"/>
      <c r="Z8" s="85"/>
      <c r="AA8" s="85"/>
      <c r="AB8" s="85"/>
      <c r="AC8" s="85"/>
      <c r="AD8" s="85" t="str">
        <f>データ!$M$6</f>
        <v>非設置</v>
      </c>
      <c r="AE8" s="85"/>
      <c r="AF8" s="85"/>
      <c r="AG8" s="85"/>
      <c r="AH8" s="85"/>
      <c r="AI8" s="85"/>
      <c r="AJ8" s="85"/>
      <c r="AK8" s="2"/>
      <c r="AL8" s="79">
        <f>データ!$R$6</f>
        <v>1700</v>
      </c>
      <c r="AM8" s="79"/>
      <c r="AN8" s="79"/>
      <c r="AO8" s="79"/>
      <c r="AP8" s="79"/>
      <c r="AQ8" s="79"/>
      <c r="AR8" s="79"/>
      <c r="AS8" s="79"/>
      <c r="AT8" s="78">
        <f>データ!$S$6</f>
        <v>103.07</v>
      </c>
      <c r="AU8" s="78"/>
      <c r="AV8" s="78"/>
      <c r="AW8" s="78"/>
      <c r="AX8" s="78"/>
      <c r="AY8" s="78"/>
      <c r="AZ8" s="78"/>
      <c r="BA8" s="78"/>
      <c r="BB8" s="78">
        <f>データ!$T$6</f>
        <v>16.489999999999998</v>
      </c>
      <c r="BC8" s="78"/>
      <c r="BD8" s="78"/>
      <c r="BE8" s="78"/>
      <c r="BF8" s="78"/>
      <c r="BG8" s="78"/>
      <c r="BH8" s="78"/>
      <c r="BI8" s="78"/>
      <c r="BJ8" s="3"/>
      <c r="BK8" s="3"/>
      <c r="BL8" s="82" t="s">
        <v>10</v>
      </c>
      <c r="BM8" s="83"/>
      <c r="BN8" s="7" t="s">
        <v>11</v>
      </c>
      <c r="BO8" s="8"/>
      <c r="BP8" s="8"/>
      <c r="BQ8" s="8"/>
      <c r="BR8" s="8"/>
      <c r="BS8" s="8"/>
      <c r="BT8" s="8"/>
      <c r="BU8" s="8"/>
      <c r="BV8" s="8"/>
      <c r="BW8" s="8"/>
      <c r="BX8" s="8"/>
      <c r="BY8" s="9"/>
    </row>
    <row r="9" spans="1:78" ht="18.75" customHeight="1">
      <c r="A9" s="2"/>
      <c r="B9" s="84" t="s">
        <v>12</v>
      </c>
      <c r="C9" s="84"/>
      <c r="D9" s="84"/>
      <c r="E9" s="84"/>
      <c r="F9" s="84"/>
      <c r="G9" s="84"/>
      <c r="H9" s="84"/>
      <c r="I9" s="84" t="s">
        <v>13</v>
      </c>
      <c r="J9" s="84"/>
      <c r="K9" s="84"/>
      <c r="L9" s="84"/>
      <c r="M9" s="84"/>
      <c r="N9" s="84"/>
      <c r="O9" s="84"/>
      <c r="P9" s="84" t="s">
        <v>14</v>
      </c>
      <c r="Q9" s="84"/>
      <c r="R9" s="84"/>
      <c r="S9" s="84"/>
      <c r="T9" s="84"/>
      <c r="U9" s="84"/>
      <c r="V9" s="84"/>
      <c r="W9" s="84" t="s">
        <v>15</v>
      </c>
      <c r="X9" s="84"/>
      <c r="Y9" s="84"/>
      <c r="Z9" s="84"/>
      <c r="AA9" s="84"/>
      <c r="AB9" s="84"/>
      <c r="AC9" s="84"/>
      <c r="AD9" s="2"/>
      <c r="AE9" s="2"/>
      <c r="AF9" s="2"/>
      <c r="AG9" s="2"/>
      <c r="AH9" s="3"/>
      <c r="AI9" s="2"/>
      <c r="AJ9" s="2"/>
      <c r="AK9" s="2"/>
      <c r="AL9" s="84" t="s">
        <v>16</v>
      </c>
      <c r="AM9" s="84"/>
      <c r="AN9" s="84"/>
      <c r="AO9" s="84"/>
      <c r="AP9" s="84"/>
      <c r="AQ9" s="84"/>
      <c r="AR9" s="84"/>
      <c r="AS9" s="84"/>
      <c r="AT9" s="84" t="s">
        <v>17</v>
      </c>
      <c r="AU9" s="84"/>
      <c r="AV9" s="84"/>
      <c r="AW9" s="84"/>
      <c r="AX9" s="84"/>
      <c r="AY9" s="84"/>
      <c r="AZ9" s="84"/>
      <c r="BA9" s="84"/>
      <c r="BB9" s="84" t="s">
        <v>18</v>
      </c>
      <c r="BC9" s="84"/>
      <c r="BD9" s="84"/>
      <c r="BE9" s="84"/>
      <c r="BF9" s="84"/>
      <c r="BG9" s="84"/>
      <c r="BH9" s="84"/>
      <c r="BI9" s="84"/>
      <c r="BJ9" s="3"/>
      <c r="BK9" s="3"/>
      <c r="BL9" s="76" t="s">
        <v>19</v>
      </c>
      <c r="BM9" s="77"/>
      <c r="BN9" s="10" t="s">
        <v>20</v>
      </c>
      <c r="BO9" s="11"/>
      <c r="BP9" s="11"/>
      <c r="BQ9" s="11"/>
      <c r="BR9" s="11"/>
      <c r="BS9" s="11"/>
      <c r="BT9" s="11"/>
      <c r="BU9" s="11"/>
      <c r="BV9" s="11"/>
      <c r="BW9" s="11"/>
      <c r="BX9" s="11"/>
      <c r="BY9" s="12"/>
    </row>
    <row r="10" spans="1:78" ht="18.75" customHeight="1">
      <c r="A10" s="2"/>
      <c r="B10" s="78" t="str">
        <f>データ!$N$6</f>
        <v>-</v>
      </c>
      <c r="C10" s="78"/>
      <c r="D10" s="78"/>
      <c r="E10" s="78"/>
      <c r="F10" s="78"/>
      <c r="G10" s="78"/>
      <c r="H10" s="78"/>
      <c r="I10" s="78" t="str">
        <f>データ!$O$6</f>
        <v>該当数値なし</v>
      </c>
      <c r="J10" s="78"/>
      <c r="K10" s="78"/>
      <c r="L10" s="78"/>
      <c r="M10" s="78"/>
      <c r="N10" s="78"/>
      <c r="O10" s="78"/>
      <c r="P10" s="78">
        <f>データ!$P$6</f>
        <v>100</v>
      </c>
      <c r="Q10" s="78"/>
      <c r="R10" s="78"/>
      <c r="S10" s="78"/>
      <c r="T10" s="78"/>
      <c r="U10" s="78"/>
      <c r="V10" s="78"/>
      <c r="W10" s="79">
        <f>データ!$Q$6</f>
        <v>3500</v>
      </c>
      <c r="X10" s="79"/>
      <c r="Y10" s="79"/>
      <c r="Z10" s="79"/>
      <c r="AA10" s="79"/>
      <c r="AB10" s="79"/>
      <c r="AC10" s="79"/>
      <c r="AD10" s="2"/>
      <c r="AE10" s="2"/>
      <c r="AF10" s="2"/>
      <c r="AG10" s="2"/>
      <c r="AH10" s="2"/>
      <c r="AI10" s="2"/>
      <c r="AJ10" s="2"/>
      <c r="AK10" s="2"/>
      <c r="AL10" s="79">
        <f>データ!$U$6</f>
        <v>1665</v>
      </c>
      <c r="AM10" s="79"/>
      <c r="AN10" s="79"/>
      <c r="AO10" s="79"/>
      <c r="AP10" s="79"/>
      <c r="AQ10" s="79"/>
      <c r="AR10" s="79"/>
      <c r="AS10" s="79"/>
      <c r="AT10" s="78">
        <f>データ!$V$6</f>
        <v>0.1</v>
      </c>
      <c r="AU10" s="78"/>
      <c r="AV10" s="78"/>
      <c r="AW10" s="78"/>
      <c r="AX10" s="78"/>
      <c r="AY10" s="78"/>
      <c r="AZ10" s="78"/>
      <c r="BA10" s="78"/>
      <c r="BB10" s="78">
        <f>データ!$W$6</f>
        <v>16650</v>
      </c>
      <c r="BC10" s="78"/>
      <c r="BD10" s="78"/>
      <c r="BE10" s="78"/>
      <c r="BF10" s="78"/>
      <c r="BG10" s="78"/>
      <c r="BH10" s="78"/>
      <c r="BI10" s="78"/>
      <c r="BJ10" s="2"/>
      <c r="BK10" s="2"/>
      <c r="BL10" s="80" t="s">
        <v>21</v>
      </c>
      <c r="BM10" s="81"/>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25</v>
      </c>
      <c r="BM14" s="45"/>
      <c r="BN14" s="45"/>
      <c r="BO14" s="45"/>
      <c r="BP14" s="45"/>
      <c r="BQ14" s="45"/>
      <c r="BR14" s="45"/>
      <c r="BS14" s="45"/>
      <c r="BT14" s="45"/>
      <c r="BU14" s="45"/>
      <c r="BV14" s="45"/>
      <c r="BW14" s="45"/>
      <c r="BX14" s="45"/>
      <c r="BY14" s="45"/>
      <c r="BZ14" s="46"/>
    </row>
    <row r="15" spans="1:78" ht="13.5" customHeight="1">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4" t="s">
        <v>115</v>
      </c>
      <c r="BM16" s="65"/>
      <c r="BN16" s="65"/>
      <c r="BO16" s="65"/>
      <c r="BP16" s="65"/>
      <c r="BQ16" s="65"/>
      <c r="BR16" s="65"/>
      <c r="BS16" s="65"/>
      <c r="BT16" s="65"/>
      <c r="BU16" s="65"/>
      <c r="BV16" s="65"/>
      <c r="BW16" s="65"/>
      <c r="BX16" s="65"/>
      <c r="BY16" s="65"/>
      <c r="BZ16" s="66"/>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4"/>
      <c r="BM17" s="65"/>
      <c r="BN17" s="65"/>
      <c r="BO17" s="65"/>
      <c r="BP17" s="65"/>
      <c r="BQ17" s="65"/>
      <c r="BR17" s="65"/>
      <c r="BS17" s="65"/>
      <c r="BT17" s="65"/>
      <c r="BU17" s="65"/>
      <c r="BV17" s="65"/>
      <c r="BW17" s="65"/>
      <c r="BX17" s="65"/>
      <c r="BY17" s="65"/>
      <c r="BZ17" s="66"/>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4"/>
      <c r="BM18" s="65"/>
      <c r="BN18" s="65"/>
      <c r="BO18" s="65"/>
      <c r="BP18" s="65"/>
      <c r="BQ18" s="65"/>
      <c r="BR18" s="65"/>
      <c r="BS18" s="65"/>
      <c r="BT18" s="65"/>
      <c r="BU18" s="65"/>
      <c r="BV18" s="65"/>
      <c r="BW18" s="65"/>
      <c r="BX18" s="65"/>
      <c r="BY18" s="65"/>
      <c r="BZ18" s="66"/>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4"/>
      <c r="BM19" s="65"/>
      <c r="BN19" s="65"/>
      <c r="BO19" s="65"/>
      <c r="BP19" s="65"/>
      <c r="BQ19" s="65"/>
      <c r="BR19" s="65"/>
      <c r="BS19" s="65"/>
      <c r="BT19" s="65"/>
      <c r="BU19" s="65"/>
      <c r="BV19" s="65"/>
      <c r="BW19" s="65"/>
      <c r="BX19" s="65"/>
      <c r="BY19" s="65"/>
      <c r="BZ19" s="66"/>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4"/>
      <c r="BM20" s="65"/>
      <c r="BN20" s="65"/>
      <c r="BO20" s="65"/>
      <c r="BP20" s="65"/>
      <c r="BQ20" s="65"/>
      <c r="BR20" s="65"/>
      <c r="BS20" s="65"/>
      <c r="BT20" s="65"/>
      <c r="BU20" s="65"/>
      <c r="BV20" s="65"/>
      <c r="BW20" s="65"/>
      <c r="BX20" s="65"/>
      <c r="BY20" s="65"/>
      <c r="BZ20" s="66"/>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4"/>
      <c r="BM21" s="65"/>
      <c r="BN21" s="65"/>
      <c r="BO21" s="65"/>
      <c r="BP21" s="65"/>
      <c r="BQ21" s="65"/>
      <c r="BR21" s="65"/>
      <c r="BS21" s="65"/>
      <c r="BT21" s="65"/>
      <c r="BU21" s="65"/>
      <c r="BV21" s="65"/>
      <c r="BW21" s="65"/>
      <c r="BX21" s="65"/>
      <c r="BY21" s="65"/>
      <c r="BZ21" s="66"/>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4"/>
      <c r="BM22" s="65"/>
      <c r="BN22" s="65"/>
      <c r="BO22" s="65"/>
      <c r="BP22" s="65"/>
      <c r="BQ22" s="65"/>
      <c r="BR22" s="65"/>
      <c r="BS22" s="65"/>
      <c r="BT22" s="65"/>
      <c r="BU22" s="65"/>
      <c r="BV22" s="65"/>
      <c r="BW22" s="65"/>
      <c r="BX22" s="65"/>
      <c r="BY22" s="65"/>
      <c r="BZ22" s="66"/>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4"/>
      <c r="BM23" s="65"/>
      <c r="BN23" s="65"/>
      <c r="BO23" s="65"/>
      <c r="BP23" s="65"/>
      <c r="BQ23" s="65"/>
      <c r="BR23" s="65"/>
      <c r="BS23" s="65"/>
      <c r="BT23" s="65"/>
      <c r="BU23" s="65"/>
      <c r="BV23" s="65"/>
      <c r="BW23" s="65"/>
      <c r="BX23" s="65"/>
      <c r="BY23" s="65"/>
      <c r="BZ23" s="66"/>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4"/>
      <c r="BM24" s="65"/>
      <c r="BN24" s="65"/>
      <c r="BO24" s="65"/>
      <c r="BP24" s="65"/>
      <c r="BQ24" s="65"/>
      <c r="BR24" s="65"/>
      <c r="BS24" s="65"/>
      <c r="BT24" s="65"/>
      <c r="BU24" s="65"/>
      <c r="BV24" s="65"/>
      <c r="BW24" s="65"/>
      <c r="BX24" s="65"/>
      <c r="BY24" s="65"/>
      <c r="BZ24" s="66"/>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4"/>
      <c r="BM25" s="65"/>
      <c r="BN25" s="65"/>
      <c r="BO25" s="65"/>
      <c r="BP25" s="65"/>
      <c r="BQ25" s="65"/>
      <c r="BR25" s="65"/>
      <c r="BS25" s="65"/>
      <c r="BT25" s="65"/>
      <c r="BU25" s="65"/>
      <c r="BV25" s="65"/>
      <c r="BW25" s="65"/>
      <c r="BX25" s="65"/>
      <c r="BY25" s="65"/>
      <c r="BZ25" s="66"/>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4"/>
      <c r="BM26" s="65"/>
      <c r="BN26" s="65"/>
      <c r="BO26" s="65"/>
      <c r="BP26" s="65"/>
      <c r="BQ26" s="65"/>
      <c r="BR26" s="65"/>
      <c r="BS26" s="65"/>
      <c r="BT26" s="65"/>
      <c r="BU26" s="65"/>
      <c r="BV26" s="65"/>
      <c r="BW26" s="65"/>
      <c r="BX26" s="65"/>
      <c r="BY26" s="65"/>
      <c r="BZ26" s="66"/>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4"/>
      <c r="BM27" s="65"/>
      <c r="BN27" s="65"/>
      <c r="BO27" s="65"/>
      <c r="BP27" s="65"/>
      <c r="BQ27" s="65"/>
      <c r="BR27" s="65"/>
      <c r="BS27" s="65"/>
      <c r="BT27" s="65"/>
      <c r="BU27" s="65"/>
      <c r="BV27" s="65"/>
      <c r="BW27" s="65"/>
      <c r="BX27" s="65"/>
      <c r="BY27" s="65"/>
      <c r="BZ27" s="66"/>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4"/>
      <c r="BM28" s="65"/>
      <c r="BN28" s="65"/>
      <c r="BO28" s="65"/>
      <c r="BP28" s="65"/>
      <c r="BQ28" s="65"/>
      <c r="BR28" s="65"/>
      <c r="BS28" s="65"/>
      <c r="BT28" s="65"/>
      <c r="BU28" s="65"/>
      <c r="BV28" s="65"/>
      <c r="BW28" s="65"/>
      <c r="BX28" s="65"/>
      <c r="BY28" s="65"/>
      <c r="BZ28" s="66"/>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4"/>
      <c r="BM29" s="65"/>
      <c r="BN29" s="65"/>
      <c r="BO29" s="65"/>
      <c r="BP29" s="65"/>
      <c r="BQ29" s="65"/>
      <c r="BR29" s="65"/>
      <c r="BS29" s="65"/>
      <c r="BT29" s="65"/>
      <c r="BU29" s="65"/>
      <c r="BV29" s="65"/>
      <c r="BW29" s="65"/>
      <c r="BX29" s="65"/>
      <c r="BY29" s="65"/>
      <c r="BZ29" s="66"/>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4"/>
      <c r="BM30" s="65"/>
      <c r="BN30" s="65"/>
      <c r="BO30" s="65"/>
      <c r="BP30" s="65"/>
      <c r="BQ30" s="65"/>
      <c r="BR30" s="65"/>
      <c r="BS30" s="65"/>
      <c r="BT30" s="65"/>
      <c r="BU30" s="65"/>
      <c r="BV30" s="65"/>
      <c r="BW30" s="65"/>
      <c r="BX30" s="65"/>
      <c r="BY30" s="65"/>
      <c r="BZ30" s="66"/>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4"/>
      <c r="BM31" s="65"/>
      <c r="BN31" s="65"/>
      <c r="BO31" s="65"/>
      <c r="BP31" s="65"/>
      <c r="BQ31" s="65"/>
      <c r="BR31" s="65"/>
      <c r="BS31" s="65"/>
      <c r="BT31" s="65"/>
      <c r="BU31" s="65"/>
      <c r="BV31" s="65"/>
      <c r="BW31" s="65"/>
      <c r="BX31" s="65"/>
      <c r="BY31" s="65"/>
      <c r="BZ31" s="66"/>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4"/>
      <c r="BM32" s="65"/>
      <c r="BN32" s="65"/>
      <c r="BO32" s="65"/>
      <c r="BP32" s="65"/>
      <c r="BQ32" s="65"/>
      <c r="BR32" s="65"/>
      <c r="BS32" s="65"/>
      <c r="BT32" s="65"/>
      <c r="BU32" s="65"/>
      <c r="BV32" s="65"/>
      <c r="BW32" s="65"/>
      <c r="BX32" s="65"/>
      <c r="BY32" s="65"/>
      <c r="BZ32" s="66"/>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4"/>
      <c r="BM33" s="65"/>
      <c r="BN33" s="65"/>
      <c r="BO33" s="65"/>
      <c r="BP33" s="65"/>
      <c r="BQ33" s="65"/>
      <c r="BR33" s="65"/>
      <c r="BS33" s="65"/>
      <c r="BT33" s="65"/>
      <c r="BU33" s="65"/>
      <c r="BV33" s="65"/>
      <c r="BW33" s="65"/>
      <c r="BX33" s="65"/>
      <c r="BY33" s="65"/>
      <c r="BZ33" s="66"/>
    </row>
    <row r="34" spans="1:78" ht="13.5" customHeight="1">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64"/>
      <c r="BM34" s="65"/>
      <c r="BN34" s="65"/>
      <c r="BO34" s="65"/>
      <c r="BP34" s="65"/>
      <c r="BQ34" s="65"/>
      <c r="BR34" s="65"/>
      <c r="BS34" s="65"/>
      <c r="BT34" s="65"/>
      <c r="BU34" s="65"/>
      <c r="BV34" s="65"/>
      <c r="BW34" s="65"/>
      <c r="BX34" s="65"/>
      <c r="BY34" s="65"/>
      <c r="BZ34" s="66"/>
    </row>
    <row r="35" spans="1:78" ht="13.5" customHeight="1">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64"/>
      <c r="BM35" s="65"/>
      <c r="BN35" s="65"/>
      <c r="BO35" s="65"/>
      <c r="BP35" s="65"/>
      <c r="BQ35" s="65"/>
      <c r="BR35" s="65"/>
      <c r="BS35" s="65"/>
      <c r="BT35" s="65"/>
      <c r="BU35" s="65"/>
      <c r="BV35" s="65"/>
      <c r="BW35" s="65"/>
      <c r="BX35" s="65"/>
      <c r="BY35" s="65"/>
      <c r="BZ35" s="66"/>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4"/>
      <c r="BM36" s="65"/>
      <c r="BN36" s="65"/>
      <c r="BO36" s="65"/>
      <c r="BP36" s="65"/>
      <c r="BQ36" s="65"/>
      <c r="BR36" s="65"/>
      <c r="BS36" s="65"/>
      <c r="BT36" s="65"/>
      <c r="BU36" s="65"/>
      <c r="BV36" s="65"/>
      <c r="BW36" s="65"/>
      <c r="BX36" s="65"/>
      <c r="BY36" s="65"/>
      <c r="BZ36" s="66"/>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4"/>
      <c r="BM37" s="65"/>
      <c r="BN37" s="65"/>
      <c r="BO37" s="65"/>
      <c r="BP37" s="65"/>
      <c r="BQ37" s="65"/>
      <c r="BR37" s="65"/>
      <c r="BS37" s="65"/>
      <c r="BT37" s="65"/>
      <c r="BU37" s="65"/>
      <c r="BV37" s="65"/>
      <c r="BW37" s="65"/>
      <c r="BX37" s="65"/>
      <c r="BY37" s="65"/>
      <c r="BZ37" s="66"/>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4"/>
      <c r="BM38" s="65"/>
      <c r="BN38" s="65"/>
      <c r="BO38" s="65"/>
      <c r="BP38" s="65"/>
      <c r="BQ38" s="65"/>
      <c r="BR38" s="65"/>
      <c r="BS38" s="65"/>
      <c r="BT38" s="65"/>
      <c r="BU38" s="65"/>
      <c r="BV38" s="65"/>
      <c r="BW38" s="65"/>
      <c r="BX38" s="65"/>
      <c r="BY38" s="65"/>
      <c r="BZ38" s="66"/>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4"/>
      <c r="BM39" s="65"/>
      <c r="BN39" s="65"/>
      <c r="BO39" s="65"/>
      <c r="BP39" s="65"/>
      <c r="BQ39" s="65"/>
      <c r="BR39" s="65"/>
      <c r="BS39" s="65"/>
      <c r="BT39" s="65"/>
      <c r="BU39" s="65"/>
      <c r="BV39" s="65"/>
      <c r="BW39" s="65"/>
      <c r="BX39" s="65"/>
      <c r="BY39" s="65"/>
      <c r="BZ39" s="66"/>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4"/>
      <c r="BM40" s="65"/>
      <c r="BN40" s="65"/>
      <c r="BO40" s="65"/>
      <c r="BP40" s="65"/>
      <c r="BQ40" s="65"/>
      <c r="BR40" s="65"/>
      <c r="BS40" s="65"/>
      <c r="BT40" s="65"/>
      <c r="BU40" s="65"/>
      <c r="BV40" s="65"/>
      <c r="BW40" s="65"/>
      <c r="BX40" s="65"/>
      <c r="BY40" s="65"/>
      <c r="BZ40" s="66"/>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4"/>
      <c r="BM41" s="65"/>
      <c r="BN41" s="65"/>
      <c r="BO41" s="65"/>
      <c r="BP41" s="65"/>
      <c r="BQ41" s="65"/>
      <c r="BR41" s="65"/>
      <c r="BS41" s="65"/>
      <c r="BT41" s="65"/>
      <c r="BU41" s="65"/>
      <c r="BV41" s="65"/>
      <c r="BW41" s="65"/>
      <c r="BX41" s="65"/>
      <c r="BY41" s="65"/>
      <c r="BZ41" s="66"/>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4"/>
      <c r="BM42" s="65"/>
      <c r="BN42" s="65"/>
      <c r="BO42" s="65"/>
      <c r="BP42" s="65"/>
      <c r="BQ42" s="65"/>
      <c r="BR42" s="65"/>
      <c r="BS42" s="65"/>
      <c r="BT42" s="65"/>
      <c r="BU42" s="65"/>
      <c r="BV42" s="65"/>
      <c r="BW42" s="65"/>
      <c r="BX42" s="65"/>
      <c r="BY42" s="65"/>
      <c r="BZ42" s="66"/>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4"/>
      <c r="BM43" s="65"/>
      <c r="BN43" s="65"/>
      <c r="BO43" s="65"/>
      <c r="BP43" s="65"/>
      <c r="BQ43" s="65"/>
      <c r="BR43" s="65"/>
      <c r="BS43" s="65"/>
      <c r="BT43" s="65"/>
      <c r="BU43" s="65"/>
      <c r="BV43" s="65"/>
      <c r="BW43" s="65"/>
      <c r="BX43" s="65"/>
      <c r="BY43" s="65"/>
      <c r="BZ43" s="66"/>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7"/>
      <c r="BM44" s="68"/>
      <c r="BN44" s="68"/>
      <c r="BO44" s="68"/>
      <c r="BP44" s="68"/>
      <c r="BQ44" s="68"/>
      <c r="BR44" s="68"/>
      <c r="BS44" s="68"/>
      <c r="BT44" s="68"/>
      <c r="BU44" s="68"/>
      <c r="BV44" s="68"/>
      <c r="BW44" s="68"/>
      <c r="BX44" s="68"/>
      <c r="BY44" s="68"/>
      <c r="BZ44" s="69"/>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4" t="s">
        <v>26</v>
      </c>
      <c r="BM45" s="45"/>
      <c r="BN45" s="45"/>
      <c r="BO45" s="45"/>
      <c r="BP45" s="45"/>
      <c r="BQ45" s="45"/>
      <c r="BR45" s="45"/>
      <c r="BS45" s="45"/>
      <c r="BT45" s="45"/>
      <c r="BU45" s="45"/>
      <c r="BV45" s="45"/>
      <c r="BW45" s="45"/>
      <c r="BX45" s="45"/>
      <c r="BY45" s="45"/>
      <c r="BZ45" s="46"/>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7"/>
      <c r="BM46" s="48"/>
      <c r="BN46" s="48"/>
      <c r="BO46" s="48"/>
      <c r="BP46" s="48"/>
      <c r="BQ46" s="48"/>
      <c r="BR46" s="48"/>
      <c r="BS46" s="48"/>
      <c r="BT46" s="48"/>
      <c r="BU46" s="48"/>
      <c r="BV46" s="48"/>
      <c r="BW46" s="48"/>
      <c r="BX46" s="48"/>
      <c r="BY46" s="48"/>
      <c r="BZ46" s="49"/>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70" t="s">
        <v>116</v>
      </c>
      <c r="BM47" s="71"/>
      <c r="BN47" s="71"/>
      <c r="BO47" s="71"/>
      <c r="BP47" s="71"/>
      <c r="BQ47" s="71"/>
      <c r="BR47" s="71"/>
      <c r="BS47" s="71"/>
      <c r="BT47" s="71"/>
      <c r="BU47" s="71"/>
      <c r="BV47" s="71"/>
      <c r="BW47" s="71"/>
      <c r="BX47" s="71"/>
      <c r="BY47" s="71"/>
      <c r="BZ47" s="72"/>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70"/>
      <c r="BM48" s="71"/>
      <c r="BN48" s="71"/>
      <c r="BO48" s="71"/>
      <c r="BP48" s="71"/>
      <c r="BQ48" s="71"/>
      <c r="BR48" s="71"/>
      <c r="BS48" s="71"/>
      <c r="BT48" s="71"/>
      <c r="BU48" s="71"/>
      <c r="BV48" s="71"/>
      <c r="BW48" s="71"/>
      <c r="BX48" s="71"/>
      <c r="BY48" s="71"/>
      <c r="BZ48" s="72"/>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70"/>
      <c r="BM49" s="71"/>
      <c r="BN49" s="71"/>
      <c r="BO49" s="71"/>
      <c r="BP49" s="71"/>
      <c r="BQ49" s="71"/>
      <c r="BR49" s="71"/>
      <c r="BS49" s="71"/>
      <c r="BT49" s="71"/>
      <c r="BU49" s="71"/>
      <c r="BV49" s="71"/>
      <c r="BW49" s="71"/>
      <c r="BX49" s="71"/>
      <c r="BY49" s="71"/>
      <c r="BZ49" s="72"/>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70"/>
      <c r="BM50" s="71"/>
      <c r="BN50" s="71"/>
      <c r="BO50" s="71"/>
      <c r="BP50" s="71"/>
      <c r="BQ50" s="71"/>
      <c r="BR50" s="71"/>
      <c r="BS50" s="71"/>
      <c r="BT50" s="71"/>
      <c r="BU50" s="71"/>
      <c r="BV50" s="71"/>
      <c r="BW50" s="71"/>
      <c r="BX50" s="71"/>
      <c r="BY50" s="71"/>
      <c r="BZ50" s="72"/>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70"/>
      <c r="BM51" s="71"/>
      <c r="BN51" s="71"/>
      <c r="BO51" s="71"/>
      <c r="BP51" s="71"/>
      <c r="BQ51" s="71"/>
      <c r="BR51" s="71"/>
      <c r="BS51" s="71"/>
      <c r="BT51" s="71"/>
      <c r="BU51" s="71"/>
      <c r="BV51" s="71"/>
      <c r="BW51" s="71"/>
      <c r="BX51" s="71"/>
      <c r="BY51" s="71"/>
      <c r="BZ51" s="72"/>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70"/>
      <c r="BM52" s="71"/>
      <c r="BN52" s="71"/>
      <c r="BO52" s="71"/>
      <c r="BP52" s="71"/>
      <c r="BQ52" s="71"/>
      <c r="BR52" s="71"/>
      <c r="BS52" s="71"/>
      <c r="BT52" s="71"/>
      <c r="BU52" s="71"/>
      <c r="BV52" s="71"/>
      <c r="BW52" s="71"/>
      <c r="BX52" s="71"/>
      <c r="BY52" s="71"/>
      <c r="BZ52" s="72"/>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70"/>
      <c r="BM53" s="71"/>
      <c r="BN53" s="71"/>
      <c r="BO53" s="71"/>
      <c r="BP53" s="71"/>
      <c r="BQ53" s="71"/>
      <c r="BR53" s="71"/>
      <c r="BS53" s="71"/>
      <c r="BT53" s="71"/>
      <c r="BU53" s="71"/>
      <c r="BV53" s="71"/>
      <c r="BW53" s="71"/>
      <c r="BX53" s="71"/>
      <c r="BY53" s="71"/>
      <c r="BZ53" s="72"/>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70"/>
      <c r="BM54" s="71"/>
      <c r="BN54" s="71"/>
      <c r="BO54" s="71"/>
      <c r="BP54" s="71"/>
      <c r="BQ54" s="71"/>
      <c r="BR54" s="71"/>
      <c r="BS54" s="71"/>
      <c r="BT54" s="71"/>
      <c r="BU54" s="71"/>
      <c r="BV54" s="71"/>
      <c r="BW54" s="71"/>
      <c r="BX54" s="71"/>
      <c r="BY54" s="71"/>
      <c r="BZ54" s="72"/>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70"/>
      <c r="BM55" s="71"/>
      <c r="BN55" s="71"/>
      <c r="BO55" s="71"/>
      <c r="BP55" s="71"/>
      <c r="BQ55" s="71"/>
      <c r="BR55" s="71"/>
      <c r="BS55" s="71"/>
      <c r="BT55" s="71"/>
      <c r="BU55" s="71"/>
      <c r="BV55" s="71"/>
      <c r="BW55" s="71"/>
      <c r="BX55" s="71"/>
      <c r="BY55" s="71"/>
      <c r="BZ55" s="72"/>
    </row>
    <row r="56" spans="1:78" ht="13.5" customHeight="1">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70"/>
      <c r="BM56" s="71"/>
      <c r="BN56" s="71"/>
      <c r="BO56" s="71"/>
      <c r="BP56" s="71"/>
      <c r="BQ56" s="71"/>
      <c r="BR56" s="71"/>
      <c r="BS56" s="71"/>
      <c r="BT56" s="71"/>
      <c r="BU56" s="71"/>
      <c r="BV56" s="71"/>
      <c r="BW56" s="71"/>
      <c r="BX56" s="71"/>
      <c r="BY56" s="71"/>
      <c r="BZ56" s="72"/>
    </row>
    <row r="57" spans="1:78" ht="13.5" customHeight="1">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70"/>
      <c r="BM57" s="71"/>
      <c r="BN57" s="71"/>
      <c r="BO57" s="71"/>
      <c r="BP57" s="71"/>
      <c r="BQ57" s="71"/>
      <c r="BR57" s="71"/>
      <c r="BS57" s="71"/>
      <c r="BT57" s="71"/>
      <c r="BU57" s="71"/>
      <c r="BV57" s="71"/>
      <c r="BW57" s="71"/>
      <c r="BX57" s="71"/>
      <c r="BY57" s="71"/>
      <c r="BZ57" s="72"/>
    </row>
    <row r="58" spans="1:78" ht="13.5" customHeight="1">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70"/>
      <c r="BM58" s="71"/>
      <c r="BN58" s="71"/>
      <c r="BO58" s="71"/>
      <c r="BP58" s="71"/>
      <c r="BQ58" s="71"/>
      <c r="BR58" s="71"/>
      <c r="BS58" s="71"/>
      <c r="BT58" s="71"/>
      <c r="BU58" s="71"/>
      <c r="BV58" s="71"/>
      <c r="BW58" s="71"/>
      <c r="BX58" s="71"/>
      <c r="BY58" s="71"/>
      <c r="BZ58" s="72"/>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0"/>
      <c r="BM59" s="71"/>
      <c r="BN59" s="71"/>
      <c r="BO59" s="71"/>
      <c r="BP59" s="71"/>
      <c r="BQ59" s="71"/>
      <c r="BR59" s="71"/>
      <c r="BS59" s="71"/>
      <c r="BT59" s="71"/>
      <c r="BU59" s="71"/>
      <c r="BV59" s="71"/>
      <c r="BW59" s="71"/>
      <c r="BX59" s="71"/>
      <c r="BY59" s="71"/>
      <c r="BZ59" s="72"/>
    </row>
    <row r="60" spans="1:78" ht="13.5" customHeight="1">
      <c r="A60" s="2"/>
      <c r="B60" s="61" t="s">
        <v>27</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70"/>
      <c r="BM60" s="71"/>
      <c r="BN60" s="71"/>
      <c r="BO60" s="71"/>
      <c r="BP60" s="71"/>
      <c r="BQ60" s="71"/>
      <c r="BR60" s="71"/>
      <c r="BS60" s="71"/>
      <c r="BT60" s="71"/>
      <c r="BU60" s="71"/>
      <c r="BV60" s="71"/>
      <c r="BW60" s="71"/>
      <c r="BX60" s="71"/>
      <c r="BY60" s="71"/>
      <c r="BZ60" s="72"/>
    </row>
    <row r="61" spans="1:78" ht="13.5" customHeight="1">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70"/>
      <c r="BM61" s="71"/>
      <c r="BN61" s="71"/>
      <c r="BO61" s="71"/>
      <c r="BP61" s="71"/>
      <c r="BQ61" s="71"/>
      <c r="BR61" s="71"/>
      <c r="BS61" s="71"/>
      <c r="BT61" s="71"/>
      <c r="BU61" s="71"/>
      <c r="BV61" s="71"/>
      <c r="BW61" s="71"/>
      <c r="BX61" s="71"/>
      <c r="BY61" s="71"/>
      <c r="BZ61" s="72"/>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70"/>
      <c r="BM62" s="71"/>
      <c r="BN62" s="71"/>
      <c r="BO62" s="71"/>
      <c r="BP62" s="71"/>
      <c r="BQ62" s="71"/>
      <c r="BR62" s="71"/>
      <c r="BS62" s="71"/>
      <c r="BT62" s="71"/>
      <c r="BU62" s="71"/>
      <c r="BV62" s="71"/>
      <c r="BW62" s="71"/>
      <c r="BX62" s="71"/>
      <c r="BY62" s="71"/>
      <c r="BZ62" s="72"/>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73"/>
      <c r="BM63" s="74"/>
      <c r="BN63" s="74"/>
      <c r="BO63" s="74"/>
      <c r="BP63" s="74"/>
      <c r="BQ63" s="74"/>
      <c r="BR63" s="74"/>
      <c r="BS63" s="74"/>
      <c r="BT63" s="74"/>
      <c r="BU63" s="74"/>
      <c r="BV63" s="74"/>
      <c r="BW63" s="74"/>
      <c r="BX63" s="74"/>
      <c r="BY63" s="74"/>
      <c r="BZ63" s="75"/>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4" t="s">
        <v>28</v>
      </c>
      <c r="BM64" s="45"/>
      <c r="BN64" s="45"/>
      <c r="BO64" s="45"/>
      <c r="BP64" s="45"/>
      <c r="BQ64" s="45"/>
      <c r="BR64" s="45"/>
      <c r="BS64" s="45"/>
      <c r="BT64" s="45"/>
      <c r="BU64" s="45"/>
      <c r="BV64" s="45"/>
      <c r="BW64" s="45"/>
      <c r="BX64" s="45"/>
      <c r="BY64" s="45"/>
      <c r="BZ64" s="46"/>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7"/>
      <c r="BM65" s="48"/>
      <c r="BN65" s="48"/>
      <c r="BO65" s="48"/>
      <c r="BP65" s="48"/>
      <c r="BQ65" s="48"/>
      <c r="BR65" s="48"/>
      <c r="BS65" s="48"/>
      <c r="BT65" s="48"/>
      <c r="BU65" s="48"/>
      <c r="BV65" s="48"/>
      <c r="BW65" s="48"/>
      <c r="BX65" s="48"/>
      <c r="BY65" s="48"/>
      <c r="BZ65" s="49"/>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0" t="s">
        <v>114</v>
      </c>
      <c r="BM66" s="51"/>
      <c r="BN66" s="51"/>
      <c r="BO66" s="51"/>
      <c r="BP66" s="51"/>
      <c r="BQ66" s="51"/>
      <c r="BR66" s="51"/>
      <c r="BS66" s="51"/>
      <c r="BT66" s="51"/>
      <c r="BU66" s="51"/>
      <c r="BV66" s="51"/>
      <c r="BW66" s="51"/>
      <c r="BX66" s="51"/>
      <c r="BY66" s="51"/>
      <c r="BZ66" s="52"/>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0"/>
      <c r="BM67" s="51"/>
      <c r="BN67" s="51"/>
      <c r="BO67" s="51"/>
      <c r="BP67" s="51"/>
      <c r="BQ67" s="51"/>
      <c r="BR67" s="51"/>
      <c r="BS67" s="51"/>
      <c r="BT67" s="51"/>
      <c r="BU67" s="51"/>
      <c r="BV67" s="51"/>
      <c r="BW67" s="51"/>
      <c r="BX67" s="51"/>
      <c r="BY67" s="51"/>
      <c r="BZ67" s="52"/>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0"/>
      <c r="BM68" s="51"/>
      <c r="BN68" s="51"/>
      <c r="BO68" s="51"/>
      <c r="BP68" s="51"/>
      <c r="BQ68" s="51"/>
      <c r="BR68" s="51"/>
      <c r="BS68" s="51"/>
      <c r="BT68" s="51"/>
      <c r="BU68" s="51"/>
      <c r="BV68" s="51"/>
      <c r="BW68" s="51"/>
      <c r="BX68" s="51"/>
      <c r="BY68" s="51"/>
      <c r="BZ68" s="52"/>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0"/>
      <c r="BM69" s="51"/>
      <c r="BN69" s="51"/>
      <c r="BO69" s="51"/>
      <c r="BP69" s="51"/>
      <c r="BQ69" s="51"/>
      <c r="BR69" s="51"/>
      <c r="BS69" s="51"/>
      <c r="BT69" s="51"/>
      <c r="BU69" s="51"/>
      <c r="BV69" s="51"/>
      <c r="BW69" s="51"/>
      <c r="BX69" s="51"/>
      <c r="BY69" s="51"/>
      <c r="BZ69" s="52"/>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0"/>
      <c r="BM70" s="51"/>
      <c r="BN70" s="51"/>
      <c r="BO70" s="51"/>
      <c r="BP70" s="51"/>
      <c r="BQ70" s="51"/>
      <c r="BR70" s="51"/>
      <c r="BS70" s="51"/>
      <c r="BT70" s="51"/>
      <c r="BU70" s="51"/>
      <c r="BV70" s="51"/>
      <c r="BW70" s="51"/>
      <c r="BX70" s="51"/>
      <c r="BY70" s="51"/>
      <c r="BZ70" s="52"/>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0"/>
      <c r="BM71" s="51"/>
      <c r="BN71" s="51"/>
      <c r="BO71" s="51"/>
      <c r="BP71" s="51"/>
      <c r="BQ71" s="51"/>
      <c r="BR71" s="51"/>
      <c r="BS71" s="51"/>
      <c r="BT71" s="51"/>
      <c r="BU71" s="51"/>
      <c r="BV71" s="51"/>
      <c r="BW71" s="51"/>
      <c r="BX71" s="51"/>
      <c r="BY71" s="51"/>
      <c r="BZ71" s="52"/>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0"/>
      <c r="BM72" s="51"/>
      <c r="BN72" s="51"/>
      <c r="BO72" s="51"/>
      <c r="BP72" s="51"/>
      <c r="BQ72" s="51"/>
      <c r="BR72" s="51"/>
      <c r="BS72" s="51"/>
      <c r="BT72" s="51"/>
      <c r="BU72" s="51"/>
      <c r="BV72" s="51"/>
      <c r="BW72" s="51"/>
      <c r="BX72" s="51"/>
      <c r="BY72" s="51"/>
      <c r="BZ72" s="52"/>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0"/>
      <c r="BM73" s="51"/>
      <c r="BN73" s="51"/>
      <c r="BO73" s="51"/>
      <c r="BP73" s="51"/>
      <c r="BQ73" s="51"/>
      <c r="BR73" s="51"/>
      <c r="BS73" s="51"/>
      <c r="BT73" s="51"/>
      <c r="BU73" s="51"/>
      <c r="BV73" s="51"/>
      <c r="BW73" s="51"/>
      <c r="BX73" s="51"/>
      <c r="BY73" s="51"/>
      <c r="BZ73" s="52"/>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0"/>
      <c r="BM74" s="51"/>
      <c r="BN74" s="51"/>
      <c r="BO74" s="51"/>
      <c r="BP74" s="51"/>
      <c r="BQ74" s="51"/>
      <c r="BR74" s="51"/>
      <c r="BS74" s="51"/>
      <c r="BT74" s="51"/>
      <c r="BU74" s="51"/>
      <c r="BV74" s="51"/>
      <c r="BW74" s="51"/>
      <c r="BX74" s="51"/>
      <c r="BY74" s="51"/>
      <c r="BZ74" s="52"/>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0"/>
      <c r="BM75" s="51"/>
      <c r="BN75" s="51"/>
      <c r="BO75" s="51"/>
      <c r="BP75" s="51"/>
      <c r="BQ75" s="51"/>
      <c r="BR75" s="51"/>
      <c r="BS75" s="51"/>
      <c r="BT75" s="51"/>
      <c r="BU75" s="51"/>
      <c r="BV75" s="51"/>
      <c r="BW75" s="51"/>
      <c r="BX75" s="51"/>
      <c r="BY75" s="51"/>
      <c r="BZ75" s="52"/>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0"/>
      <c r="BM76" s="51"/>
      <c r="BN76" s="51"/>
      <c r="BO76" s="51"/>
      <c r="BP76" s="51"/>
      <c r="BQ76" s="51"/>
      <c r="BR76" s="51"/>
      <c r="BS76" s="51"/>
      <c r="BT76" s="51"/>
      <c r="BU76" s="51"/>
      <c r="BV76" s="51"/>
      <c r="BW76" s="51"/>
      <c r="BX76" s="51"/>
      <c r="BY76" s="51"/>
      <c r="BZ76" s="52"/>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0"/>
      <c r="BM77" s="51"/>
      <c r="BN77" s="51"/>
      <c r="BO77" s="51"/>
      <c r="BP77" s="51"/>
      <c r="BQ77" s="51"/>
      <c r="BR77" s="51"/>
      <c r="BS77" s="51"/>
      <c r="BT77" s="51"/>
      <c r="BU77" s="51"/>
      <c r="BV77" s="51"/>
      <c r="BW77" s="51"/>
      <c r="BX77" s="51"/>
      <c r="BY77" s="51"/>
      <c r="BZ77" s="52"/>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0"/>
      <c r="BM78" s="51"/>
      <c r="BN78" s="51"/>
      <c r="BO78" s="51"/>
      <c r="BP78" s="51"/>
      <c r="BQ78" s="51"/>
      <c r="BR78" s="51"/>
      <c r="BS78" s="51"/>
      <c r="BT78" s="51"/>
      <c r="BU78" s="51"/>
      <c r="BV78" s="51"/>
      <c r="BW78" s="51"/>
      <c r="BX78" s="51"/>
      <c r="BY78" s="51"/>
      <c r="BZ78" s="52"/>
    </row>
    <row r="79" spans="1:78" ht="13.5" customHeight="1">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0"/>
      <c r="BM79" s="51"/>
      <c r="BN79" s="51"/>
      <c r="BO79" s="51"/>
      <c r="BP79" s="51"/>
      <c r="BQ79" s="51"/>
      <c r="BR79" s="51"/>
      <c r="BS79" s="51"/>
      <c r="BT79" s="51"/>
      <c r="BU79" s="51"/>
      <c r="BV79" s="51"/>
      <c r="BW79" s="51"/>
      <c r="BX79" s="51"/>
      <c r="BY79" s="51"/>
      <c r="BZ79" s="52"/>
    </row>
    <row r="80" spans="1:78" ht="13.5" customHeight="1">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0"/>
      <c r="BM80" s="51"/>
      <c r="BN80" s="51"/>
      <c r="BO80" s="51"/>
      <c r="BP80" s="51"/>
      <c r="BQ80" s="51"/>
      <c r="BR80" s="51"/>
      <c r="BS80" s="51"/>
      <c r="BT80" s="51"/>
      <c r="BU80" s="51"/>
      <c r="BV80" s="51"/>
      <c r="BW80" s="51"/>
      <c r="BX80" s="51"/>
      <c r="BY80" s="51"/>
      <c r="BZ80" s="52"/>
    </row>
    <row r="81" spans="1:78" ht="13.5" customHeight="1">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0"/>
      <c r="BM81" s="51"/>
      <c r="BN81" s="51"/>
      <c r="BO81" s="51"/>
      <c r="BP81" s="51"/>
      <c r="BQ81" s="51"/>
      <c r="BR81" s="51"/>
      <c r="BS81" s="51"/>
      <c r="BT81" s="51"/>
      <c r="BU81" s="51"/>
      <c r="BV81" s="51"/>
      <c r="BW81" s="51"/>
      <c r="BX81" s="51"/>
      <c r="BY81" s="51"/>
      <c r="BZ81" s="52"/>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3"/>
      <c r="BM82" s="54"/>
      <c r="BN82" s="54"/>
      <c r="BO82" s="54"/>
      <c r="BP82" s="54"/>
      <c r="BQ82" s="54"/>
      <c r="BR82" s="54"/>
      <c r="BS82" s="54"/>
      <c r="BT82" s="54"/>
      <c r="BU82" s="54"/>
      <c r="BV82" s="54"/>
      <c r="BW82" s="54"/>
      <c r="BX82" s="54"/>
      <c r="BY82" s="54"/>
      <c r="BZ82" s="55"/>
    </row>
    <row r="83" spans="1:78">
      <c r="C83" s="26"/>
    </row>
    <row r="84" spans="1:78" hidden="1">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c r="B85" s="27"/>
      <c r="C85" s="27"/>
      <c r="D85" s="27"/>
      <c r="E85" s="27" t="str">
        <f>データ!AH6</f>
        <v>【78.36】</v>
      </c>
      <c r="F85" s="27" t="s">
        <v>41</v>
      </c>
      <c r="G85" s="27" t="s">
        <v>41</v>
      </c>
      <c r="H85" s="27" t="str">
        <f>データ!BO6</f>
        <v>【949.15】</v>
      </c>
      <c r="I85" s="27" t="str">
        <f>データ!BZ6</f>
        <v>【55.87】</v>
      </c>
      <c r="J85" s="27" t="str">
        <f>データ!CK6</f>
        <v>【288.19】</v>
      </c>
      <c r="K85" s="27" t="str">
        <f>データ!CV6</f>
        <v>【56.31】</v>
      </c>
      <c r="L85" s="27" t="str">
        <f>データ!DG6</f>
        <v>【71.88】</v>
      </c>
      <c r="M85" s="27" t="s">
        <v>42</v>
      </c>
      <c r="N85" s="27" t="s">
        <v>41</v>
      </c>
      <c r="O85" s="27" t="str">
        <f>データ!EN6</f>
        <v>【0.80】</v>
      </c>
    </row>
  </sheetData>
  <sheetProtection algorithmName="SHA-512" hashValue="Ihr/R9ZVDC2KlLCSzM3BvR1mSxHtXCBcL21CUHpZ4lPLxK/XND0eyq1OBIfkQITx8qYONo7lBChkdoQOsTD2HA==" saltValue="87XW2rMx04j/fKo58PZEbQ==" spinCount="100000" sheet="1" objects="1" scenarios="1" formatCells="0" formatColumns="0" formatRows="0"/>
  <mergeCells count="44">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64:BZ65"/>
    <mergeCell ref="BL66:BZ82"/>
    <mergeCell ref="BL11:BZ13"/>
    <mergeCell ref="B14:BJ15"/>
    <mergeCell ref="BL14:BZ15"/>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cols>
    <col min="2" max="144" width="11.875" customWidth="1"/>
  </cols>
  <sheetData>
    <row r="1" spans="1:144">
      <c r="A1" t="s">
        <v>43</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c r="A2" s="29" t="s">
        <v>44</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c r="A3" s="29" t="s">
        <v>45</v>
      </c>
      <c r="B3" s="30" t="s">
        <v>46</v>
      </c>
      <c r="C3" s="30" t="s">
        <v>47</v>
      </c>
      <c r="D3" s="30" t="s">
        <v>48</v>
      </c>
      <c r="E3" s="30" t="s">
        <v>49</v>
      </c>
      <c r="F3" s="30" t="s">
        <v>50</v>
      </c>
      <c r="G3" s="30" t="s">
        <v>51</v>
      </c>
      <c r="H3" s="89" t="s">
        <v>52</v>
      </c>
      <c r="I3" s="90"/>
      <c r="J3" s="90"/>
      <c r="K3" s="90"/>
      <c r="L3" s="90"/>
      <c r="M3" s="90"/>
      <c r="N3" s="90"/>
      <c r="O3" s="90"/>
      <c r="P3" s="90"/>
      <c r="Q3" s="90"/>
      <c r="R3" s="90"/>
      <c r="S3" s="90"/>
      <c r="T3" s="90"/>
      <c r="U3" s="90"/>
      <c r="V3" s="90"/>
      <c r="W3" s="91"/>
      <c r="X3" s="95" t="s">
        <v>53</v>
      </c>
      <c r="Y3" s="88"/>
      <c r="Z3" s="88"/>
      <c r="AA3" s="88"/>
      <c r="AB3" s="88"/>
      <c r="AC3" s="88"/>
      <c r="AD3" s="88"/>
      <c r="AE3" s="88"/>
      <c r="AF3" s="88"/>
      <c r="AG3" s="88"/>
      <c r="AH3" s="88"/>
      <c r="AI3" s="88"/>
      <c r="AJ3" s="88"/>
      <c r="AK3" s="88"/>
      <c r="AL3" s="88"/>
      <c r="AM3" s="88"/>
      <c r="AN3" s="88"/>
      <c r="AO3" s="88"/>
      <c r="AP3" s="88"/>
      <c r="AQ3" s="88"/>
      <c r="AR3" s="88"/>
      <c r="AS3" s="88"/>
      <c r="AT3" s="88"/>
      <c r="AU3" s="88"/>
      <c r="AV3" s="88"/>
      <c r="AW3" s="88"/>
      <c r="AX3" s="88"/>
      <c r="AY3" s="88"/>
      <c r="AZ3" s="88"/>
      <c r="BA3" s="88"/>
      <c r="BB3" s="88"/>
      <c r="BC3" s="88"/>
      <c r="BD3" s="88"/>
      <c r="BE3" s="88"/>
      <c r="BF3" s="88"/>
      <c r="BG3" s="88"/>
      <c r="BH3" s="88"/>
      <c r="BI3" s="88"/>
      <c r="BJ3" s="88"/>
      <c r="BK3" s="88"/>
      <c r="BL3" s="88"/>
      <c r="BM3" s="88"/>
      <c r="BN3" s="88"/>
      <c r="BO3" s="88"/>
      <c r="BP3" s="88"/>
      <c r="BQ3" s="88"/>
      <c r="BR3" s="88"/>
      <c r="BS3" s="88"/>
      <c r="BT3" s="88"/>
      <c r="BU3" s="88"/>
      <c r="BV3" s="88"/>
      <c r="BW3" s="88"/>
      <c r="BX3" s="88"/>
      <c r="BY3" s="88"/>
      <c r="BZ3" s="88"/>
      <c r="CA3" s="88"/>
      <c r="CB3" s="88"/>
      <c r="CC3" s="88"/>
      <c r="CD3" s="88"/>
      <c r="CE3" s="88"/>
      <c r="CF3" s="88"/>
      <c r="CG3" s="88"/>
      <c r="CH3" s="88"/>
      <c r="CI3" s="88"/>
      <c r="CJ3" s="88"/>
      <c r="CK3" s="88"/>
      <c r="CL3" s="88"/>
      <c r="CM3" s="88"/>
      <c r="CN3" s="88"/>
      <c r="CO3" s="88"/>
      <c r="CP3" s="88"/>
      <c r="CQ3" s="88"/>
      <c r="CR3" s="88"/>
      <c r="CS3" s="88"/>
      <c r="CT3" s="88"/>
      <c r="CU3" s="88"/>
      <c r="CV3" s="88"/>
      <c r="CW3" s="88"/>
      <c r="CX3" s="88"/>
      <c r="CY3" s="88"/>
      <c r="CZ3" s="88"/>
      <c r="DA3" s="88"/>
      <c r="DB3" s="88"/>
      <c r="DC3" s="88"/>
      <c r="DD3" s="88"/>
      <c r="DE3" s="88"/>
      <c r="DF3" s="88"/>
      <c r="DG3" s="88"/>
      <c r="DH3" s="88" t="s">
        <v>54</v>
      </c>
      <c r="DI3" s="88"/>
      <c r="DJ3" s="88"/>
      <c r="DK3" s="88"/>
      <c r="DL3" s="88"/>
      <c r="DM3" s="88"/>
      <c r="DN3" s="88"/>
      <c r="DO3" s="88"/>
      <c r="DP3" s="88"/>
      <c r="DQ3" s="88"/>
      <c r="DR3" s="88"/>
      <c r="DS3" s="88"/>
      <c r="DT3" s="88"/>
      <c r="DU3" s="88"/>
      <c r="DV3" s="88"/>
      <c r="DW3" s="88"/>
      <c r="DX3" s="88"/>
      <c r="DY3" s="88"/>
      <c r="DZ3" s="88"/>
      <c r="EA3" s="88"/>
      <c r="EB3" s="88"/>
      <c r="EC3" s="88"/>
      <c r="ED3" s="88"/>
      <c r="EE3" s="88"/>
      <c r="EF3" s="88"/>
      <c r="EG3" s="88"/>
      <c r="EH3" s="88"/>
      <c r="EI3" s="88"/>
      <c r="EJ3" s="88"/>
      <c r="EK3" s="88"/>
      <c r="EL3" s="88"/>
      <c r="EM3" s="88"/>
      <c r="EN3" s="88"/>
    </row>
    <row r="4" spans="1:144">
      <c r="A4" s="29" t="s">
        <v>55</v>
      </c>
      <c r="B4" s="31"/>
      <c r="C4" s="31"/>
      <c r="D4" s="31"/>
      <c r="E4" s="31"/>
      <c r="F4" s="31"/>
      <c r="G4" s="31"/>
      <c r="H4" s="92"/>
      <c r="I4" s="93"/>
      <c r="J4" s="93"/>
      <c r="K4" s="93"/>
      <c r="L4" s="93"/>
      <c r="M4" s="93"/>
      <c r="N4" s="93"/>
      <c r="O4" s="93"/>
      <c r="P4" s="93"/>
      <c r="Q4" s="93"/>
      <c r="R4" s="93"/>
      <c r="S4" s="93"/>
      <c r="T4" s="93"/>
      <c r="U4" s="93"/>
      <c r="V4" s="93"/>
      <c r="W4" s="94"/>
      <c r="X4" s="88" t="s">
        <v>56</v>
      </c>
      <c r="Y4" s="88"/>
      <c r="Z4" s="88"/>
      <c r="AA4" s="88"/>
      <c r="AB4" s="88"/>
      <c r="AC4" s="88"/>
      <c r="AD4" s="88"/>
      <c r="AE4" s="88"/>
      <c r="AF4" s="88"/>
      <c r="AG4" s="88"/>
      <c r="AH4" s="88"/>
      <c r="AI4" s="88" t="s">
        <v>57</v>
      </c>
      <c r="AJ4" s="88"/>
      <c r="AK4" s="88"/>
      <c r="AL4" s="88"/>
      <c r="AM4" s="88"/>
      <c r="AN4" s="88"/>
      <c r="AO4" s="88"/>
      <c r="AP4" s="88"/>
      <c r="AQ4" s="88"/>
      <c r="AR4" s="88"/>
      <c r="AS4" s="88"/>
      <c r="AT4" s="88" t="s">
        <v>58</v>
      </c>
      <c r="AU4" s="88"/>
      <c r="AV4" s="88"/>
      <c r="AW4" s="88"/>
      <c r="AX4" s="88"/>
      <c r="AY4" s="88"/>
      <c r="AZ4" s="88"/>
      <c r="BA4" s="88"/>
      <c r="BB4" s="88"/>
      <c r="BC4" s="88"/>
      <c r="BD4" s="88"/>
      <c r="BE4" s="88" t="s">
        <v>59</v>
      </c>
      <c r="BF4" s="88"/>
      <c r="BG4" s="88"/>
      <c r="BH4" s="88"/>
      <c r="BI4" s="88"/>
      <c r="BJ4" s="88"/>
      <c r="BK4" s="88"/>
      <c r="BL4" s="88"/>
      <c r="BM4" s="88"/>
      <c r="BN4" s="88"/>
      <c r="BO4" s="88"/>
      <c r="BP4" s="88" t="s">
        <v>60</v>
      </c>
      <c r="BQ4" s="88"/>
      <c r="BR4" s="88"/>
      <c r="BS4" s="88"/>
      <c r="BT4" s="88"/>
      <c r="BU4" s="88"/>
      <c r="BV4" s="88"/>
      <c r="BW4" s="88"/>
      <c r="BX4" s="88"/>
      <c r="BY4" s="88"/>
      <c r="BZ4" s="88"/>
      <c r="CA4" s="88" t="s">
        <v>61</v>
      </c>
      <c r="CB4" s="88"/>
      <c r="CC4" s="88"/>
      <c r="CD4" s="88"/>
      <c r="CE4" s="88"/>
      <c r="CF4" s="88"/>
      <c r="CG4" s="88"/>
      <c r="CH4" s="88"/>
      <c r="CI4" s="88"/>
      <c r="CJ4" s="88"/>
      <c r="CK4" s="88"/>
      <c r="CL4" s="88" t="s">
        <v>62</v>
      </c>
      <c r="CM4" s="88"/>
      <c r="CN4" s="88"/>
      <c r="CO4" s="88"/>
      <c r="CP4" s="88"/>
      <c r="CQ4" s="88"/>
      <c r="CR4" s="88"/>
      <c r="CS4" s="88"/>
      <c r="CT4" s="88"/>
      <c r="CU4" s="88"/>
      <c r="CV4" s="88"/>
      <c r="CW4" s="88" t="s">
        <v>63</v>
      </c>
      <c r="CX4" s="88"/>
      <c r="CY4" s="88"/>
      <c r="CZ4" s="88"/>
      <c r="DA4" s="88"/>
      <c r="DB4" s="88"/>
      <c r="DC4" s="88"/>
      <c r="DD4" s="88"/>
      <c r="DE4" s="88"/>
      <c r="DF4" s="88"/>
      <c r="DG4" s="88"/>
      <c r="DH4" s="88" t="s">
        <v>64</v>
      </c>
      <c r="DI4" s="88"/>
      <c r="DJ4" s="88"/>
      <c r="DK4" s="88"/>
      <c r="DL4" s="88"/>
      <c r="DM4" s="88"/>
      <c r="DN4" s="88"/>
      <c r="DO4" s="88"/>
      <c r="DP4" s="88"/>
      <c r="DQ4" s="88"/>
      <c r="DR4" s="88"/>
      <c r="DS4" s="88" t="s">
        <v>65</v>
      </c>
      <c r="DT4" s="88"/>
      <c r="DU4" s="88"/>
      <c r="DV4" s="88"/>
      <c r="DW4" s="88"/>
      <c r="DX4" s="88"/>
      <c r="DY4" s="88"/>
      <c r="DZ4" s="88"/>
      <c r="EA4" s="88"/>
      <c r="EB4" s="88"/>
      <c r="EC4" s="88"/>
      <c r="ED4" s="88" t="s">
        <v>66</v>
      </c>
      <c r="EE4" s="88"/>
      <c r="EF4" s="88"/>
      <c r="EG4" s="88"/>
      <c r="EH4" s="88"/>
      <c r="EI4" s="88"/>
      <c r="EJ4" s="88"/>
      <c r="EK4" s="88"/>
      <c r="EL4" s="88"/>
      <c r="EM4" s="88"/>
      <c r="EN4" s="88"/>
    </row>
    <row r="5" spans="1:144">
      <c r="A5" s="29" t="s">
        <v>67</v>
      </c>
      <c r="B5" s="32"/>
      <c r="C5" s="32"/>
      <c r="D5" s="32"/>
      <c r="E5" s="32"/>
      <c r="F5" s="32"/>
      <c r="G5" s="32"/>
      <c r="H5" s="33" t="s">
        <v>68</v>
      </c>
      <c r="I5" s="33" t="s">
        <v>69</v>
      </c>
      <c r="J5" s="33" t="s">
        <v>70</v>
      </c>
      <c r="K5" s="33" t="s">
        <v>71</v>
      </c>
      <c r="L5" s="33" t="s">
        <v>72</v>
      </c>
      <c r="M5" s="33" t="s">
        <v>73</v>
      </c>
      <c r="N5" s="33" t="s">
        <v>74</v>
      </c>
      <c r="O5" s="33" t="s">
        <v>75</v>
      </c>
      <c r="P5" s="33" t="s">
        <v>76</v>
      </c>
      <c r="Q5" s="33" t="s">
        <v>77</v>
      </c>
      <c r="R5" s="33" t="s">
        <v>78</v>
      </c>
      <c r="S5" s="33" t="s">
        <v>79</v>
      </c>
      <c r="T5" s="33" t="s">
        <v>80</v>
      </c>
      <c r="U5" s="33" t="s">
        <v>81</v>
      </c>
      <c r="V5" s="33" t="s">
        <v>82</v>
      </c>
      <c r="W5" s="33" t="s">
        <v>83</v>
      </c>
      <c r="X5" s="33" t="s">
        <v>84</v>
      </c>
      <c r="Y5" s="33" t="s">
        <v>85</v>
      </c>
      <c r="Z5" s="33" t="s">
        <v>86</v>
      </c>
      <c r="AA5" s="33" t="s">
        <v>87</v>
      </c>
      <c r="AB5" s="33" t="s">
        <v>88</v>
      </c>
      <c r="AC5" s="33" t="s">
        <v>89</v>
      </c>
      <c r="AD5" s="33" t="s">
        <v>90</v>
      </c>
      <c r="AE5" s="33" t="s">
        <v>91</v>
      </c>
      <c r="AF5" s="33" t="s">
        <v>92</v>
      </c>
      <c r="AG5" s="33" t="s">
        <v>93</v>
      </c>
      <c r="AH5" s="33" t="s">
        <v>29</v>
      </c>
      <c r="AI5" s="33" t="s">
        <v>84</v>
      </c>
      <c r="AJ5" s="33" t="s">
        <v>85</v>
      </c>
      <c r="AK5" s="33" t="s">
        <v>86</v>
      </c>
      <c r="AL5" s="33" t="s">
        <v>87</v>
      </c>
      <c r="AM5" s="33" t="s">
        <v>88</v>
      </c>
      <c r="AN5" s="33" t="s">
        <v>89</v>
      </c>
      <c r="AO5" s="33" t="s">
        <v>90</v>
      </c>
      <c r="AP5" s="33" t="s">
        <v>91</v>
      </c>
      <c r="AQ5" s="33" t="s">
        <v>92</v>
      </c>
      <c r="AR5" s="33" t="s">
        <v>93</v>
      </c>
      <c r="AS5" s="33" t="s">
        <v>94</v>
      </c>
      <c r="AT5" s="33" t="s">
        <v>84</v>
      </c>
      <c r="AU5" s="33" t="s">
        <v>85</v>
      </c>
      <c r="AV5" s="33" t="s">
        <v>86</v>
      </c>
      <c r="AW5" s="33" t="s">
        <v>87</v>
      </c>
      <c r="AX5" s="33" t="s">
        <v>88</v>
      </c>
      <c r="AY5" s="33" t="s">
        <v>89</v>
      </c>
      <c r="AZ5" s="33" t="s">
        <v>90</v>
      </c>
      <c r="BA5" s="33" t="s">
        <v>91</v>
      </c>
      <c r="BB5" s="33" t="s">
        <v>92</v>
      </c>
      <c r="BC5" s="33" t="s">
        <v>93</v>
      </c>
      <c r="BD5" s="33" t="s">
        <v>94</v>
      </c>
      <c r="BE5" s="33" t="s">
        <v>84</v>
      </c>
      <c r="BF5" s="33" t="s">
        <v>85</v>
      </c>
      <c r="BG5" s="33" t="s">
        <v>86</v>
      </c>
      <c r="BH5" s="33" t="s">
        <v>87</v>
      </c>
      <c r="BI5" s="33" t="s">
        <v>88</v>
      </c>
      <c r="BJ5" s="33" t="s">
        <v>89</v>
      </c>
      <c r="BK5" s="33" t="s">
        <v>90</v>
      </c>
      <c r="BL5" s="33" t="s">
        <v>91</v>
      </c>
      <c r="BM5" s="33" t="s">
        <v>92</v>
      </c>
      <c r="BN5" s="33" t="s">
        <v>93</v>
      </c>
      <c r="BO5" s="33" t="s">
        <v>94</v>
      </c>
      <c r="BP5" s="33" t="s">
        <v>84</v>
      </c>
      <c r="BQ5" s="33" t="s">
        <v>85</v>
      </c>
      <c r="BR5" s="33" t="s">
        <v>86</v>
      </c>
      <c r="BS5" s="33" t="s">
        <v>87</v>
      </c>
      <c r="BT5" s="33" t="s">
        <v>88</v>
      </c>
      <c r="BU5" s="33" t="s">
        <v>89</v>
      </c>
      <c r="BV5" s="33" t="s">
        <v>90</v>
      </c>
      <c r="BW5" s="33" t="s">
        <v>91</v>
      </c>
      <c r="BX5" s="33" t="s">
        <v>92</v>
      </c>
      <c r="BY5" s="33" t="s">
        <v>93</v>
      </c>
      <c r="BZ5" s="33" t="s">
        <v>94</v>
      </c>
      <c r="CA5" s="33" t="s">
        <v>84</v>
      </c>
      <c r="CB5" s="33" t="s">
        <v>85</v>
      </c>
      <c r="CC5" s="33" t="s">
        <v>86</v>
      </c>
      <c r="CD5" s="33" t="s">
        <v>87</v>
      </c>
      <c r="CE5" s="33" t="s">
        <v>88</v>
      </c>
      <c r="CF5" s="33" t="s">
        <v>89</v>
      </c>
      <c r="CG5" s="33" t="s">
        <v>90</v>
      </c>
      <c r="CH5" s="33" t="s">
        <v>91</v>
      </c>
      <c r="CI5" s="33" t="s">
        <v>92</v>
      </c>
      <c r="CJ5" s="33" t="s">
        <v>93</v>
      </c>
      <c r="CK5" s="33" t="s">
        <v>94</v>
      </c>
      <c r="CL5" s="33" t="s">
        <v>84</v>
      </c>
      <c r="CM5" s="33" t="s">
        <v>85</v>
      </c>
      <c r="CN5" s="33" t="s">
        <v>86</v>
      </c>
      <c r="CO5" s="33" t="s">
        <v>87</v>
      </c>
      <c r="CP5" s="33" t="s">
        <v>88</v>
      </c>
      <c r="CQ5" s="33" t="s">
        <v>89</v>
      </c>
      <c r="CR5" s="33" t="s">
        <v>90</v>
      </c>
      <c r="CS5" s="33" t="s">
        <v>91</v>
      </c>
      <c r="CT5" s="33" t="s">
        <v>92</v>
      </c>
      <c r="CU5" s="33" t="s">
        <v>93</v>
      </c>
      <c r="CV5" s="33" t="s">
        <v>94</v>
      </c>
      <c r="CW5" s="33" t="s">
        <v>84</v>
      </c>
      <c r="CX5" s="33" t="s">
        <v>85</v>
      </c>
      <c r="CY5" s="33" t="s">
        <v>86</v>
      </c>
      <c r="CZ5" s="33" t="s">
        <v>87</v>
      </c>
      <c r="DA5" s="33" t="s">
        <v>88</v>
      </c>
      <c r="DB5" s="33" t="s">
        <v>89</v>
      </c>
      <c r="DC5" s="33" t="s">
        <v>90</v>
      </c>
      <c r="DD5" s="33" t="s">
        <v>91</v>
      </c>
      <c r="DE5" s="33" t="s">
        <v>92</v>
      </c>
      <c r="DF5" s="33" t="s">
        <v>93</v>
      </c>
      <c r="DG5" s="33" t="s">
        <v>94</v>
      </c>
      <c r="DH5" s="33" t="s">
        <v>84</v>
      </c>
      <c r="DI5" s="33" t="s">
        <v>85</v>
      </c>
      <c r="DJ5" s="33" t="s">
        <v>86</v>
      </c>
      <c r="DK5" s="33" t="s">
        <v>87</v>
      </c>
      <c r="DL5" s="33" t="s">
        <v>88</v>
      </c>
      <c r="DM5" s="33" t="s">
        <v>89</v>
      </c>
      <c r="DN5" s="33" t="s">
        <v>90</v>
      </c>
      <c r="DO5" s="33" t="s">
        <v>91</v>
      </c>
      <c r="DP5" s="33" t="s">
        <v>92</v>
      </c>
      <c r="DQ5" s="33" t="s">
        <v>93</v>
      </c>
      <c r="DR5" s="33" t="s">
        <v>94</v>
      </c>
      <c r="DS5" s="33" t="s">
        <v>84</v>
      </c>
      <c r="DT5" s="33" t="s">
        <v>85</v>
      </c>
      <c r="DU5" s="33" t="s">
        <v>86</v>
      </c>
      <c r="DV5" s="33" t="s">
        <v>87</v>
      </c>
      <c r="DW5" s="33" t="s">
        <v>88</v>
      </c>
      <c r="DX5" s="33" t="s">
        <v>89</v>
      </c>
      <c r="DY5" s="33" t="s">
        <v>90</v>
      </c>
      <c r="DZ5" s="33" t="s">
        <v>91</v>
      </c>
      <c r="EA5" s="33" t="s">
        <v>92</v>
      </c>
      <c r="EB5" s="33" t="s">
        <v>93</v>
      </c>
      <c r="EC5" s="33" t="s">
        <v>94</v>
      </c>
      <c r="ED5" s="33" t="s">
        <v>84</v>
      </c>
      <c r="EE5" s="33" t="s">
        <v>85</v>
      </c>
      <c r="EF5" s="33" t="s">
        <v>86</v>
      </c>
      <c r="EG5" s="33" t="s">
        <v>87</v>
      </c>
      <c r="EH5" s="33" t="s">
        <v>88</v>
      </c>
      <c r="EI5" s="33" t="s">
        <v>89</v>
      </c>
      <c r="EJ5" s="33" t="s">
        <v>90</v>
      </c>
      <c r="EK5" s="33" t="s">
        <v>91</v>
      </c>
      <c r="EL5" s="33" t="s">
        <v>92</v>
      </c>
      <c r="EM5" s="33" t="s">
        <v>93</v>
      </c>
      <c r="EN5" s="33" t="s">
        <v>94</v>
      </c>
    </row>
    <row r="6" spans="1:144" s="37" customFormat="1">
      <c r="A6" s="29" t="s">
        <v>95</v>
      </c>
      <c r="B6" s="34">
        <f>B7</f>
        <v>2020</v>
      </c>
      <c r="C6" s="34">
        <f t="shared" ref="C6:W6" si="3">C7</f>
        <v>465241</v>
      </c>
      <c r="D6" s="34">
        <f t="shared" si="3"/>
        <v>47</v>
      </c>
      <c r="E6" s="34">
        <f t="shared" si="3"/>
        <v>1</v>
      </c>
      <c r="F6" s="34">
        <f t="shared" si="3"/>
        <v>0</v>
      </c>
      <c r="G6" s="34">
        <f t="shared" si="3"/>
        <v>0</v>
      </c>
      <c r="H6" s="34" t="str">
        <f t="shared" si="3"/>
        <v>鹿児島県　宇検村</v>
      </c>
      <c r="I6" s="34" t="str">
        <f t="shared" si="3"/>
        <v>法非適用</v>
      </c>
      <c r="J6" s="34" t="str">
        <f t="shared" si="3"/>
        <v>水道事業</v>
      </c>
      <c r="K6" s="34" t="str">
        <f t="shared" si="3"/>
        <v>簡易水道事業</v>
      </c>
      <c r="L6" s="34" t="str">
        <f t="shared" si="3"/>
        <v>D4</v>
      </c>
      <c r="M6" s="34" t="str">
        <f t="shared" si="3"/>
        <v>非設置</v>
      </c>
      <c r="N6" s="35" t="str">
        <f t="shared" si="3"/>
        <v>-</v>
      </c>
      <c r="O6" s="35" t="str">
        <f t="shared" si="3"/>
        <v>該当数値なし</v>
      </c>
      <c r="P6" s="35">
        <f t="shared" si="3"/>
        <v>100</v>
      </c>
      <c r="Q6" s="35">
        <f t="shared" si="3"/>
        <v>3500</v>
      </c>
      <c r="R6" s="35">
        <f t="shared" si="3"/>
        <v>1700</v>
      </c>
      <c r="S6" s="35">
        <f t="shared" si="3"/>
        <v>103.07</v>
      </c>
      <c r="T6" s="35">
        <f t="shared" si="3"/>
        <v>16.489999999999998</v>
      </c>
      <c r="U6" s="35">
        <f t="shared" si="3"/>
        <v>1665</v>
      </c>
      <c r="V6" s="35">
        <f t="shared" si="3"/>
        <v>0.1</v>
      </c>
      <c r="W6" s="35">
        <f t="shared" si="3"/>
        <v>16650</v>
      </c>
      <c r="X6" s="36">
        <f>IF(X7="",NA(),X7)</f>
        <v>46.03</v>
      </c>
      <c r="Y6" s="36">
        <f t="shared" ref="Y6:AG6" si="4">IF(Y7="",NA(),Y7)</f>
        <v>42.12</v>
      </c>
      <c r="Z6" s="36">
        <f t="shared" si="4"/>
        <v>35.729999999999997</v>
      </c>
      <c r="AA6" s="36">
        <f t="shared" si="4"/>
        <v>31.98</v>
      </c>
      <c r="AB6" s="36">
        <f t="shared" si="4"/>
        <v>43.4</v>
      </c>
      <c r="AC6" s="36">
        <f t="shared" si="4"/>
        <v>72.11</v>
      </c>
      <c r="AD6" s="36">
        <f t="shared" si="4"/>
        <v>74.05</v>
      </c>
      <c r="AE6" s="36">
        <f t="shared" si="4"/>
        <v>73.25</v>
      </c>
      <c r="AF6" s="36">
        <f t="shared" si="4"/>
        <v>75.06</v>
      </c>
      <c r="AG6" s="36">
        <f t="shared" si="4"/>
        <v>73.22</v>
      </c>
      <c r="AH6" s="35" t="str">
        <f>IF(AH7="","",IF(AH7="-","【-】","【"&amp;SUBSTITUTE(TEXT(AH7,"#,##0.00"),"-","△")&amp;"】"))</f>
        <v>【78.36】</v>
      </c>
      <c r="AI6" s="35" t="e">
        <f>IF(AI7="",NA(),AI7)</f>
        <v>#N/A</v>
      </c>
      <c r="AJ6" s="35" t="e">
        <f t="shared" ref="AJ6:AR6" si="5">IF(AJ7="",NA(),AJ7)</f>
        <v>#N/A</v>
      </c>
      <c r="AK6" s="35" t="e">
        <f t="shared" si="5"/>
        <v>#N/A</v>
      </c>
      <c r="AL6" s="35" t="e">
        <f t="shared" si="5"/>
        <v>#N/A</v>
      </c>
      <c r="AM6" s="35" t="e">
        <f t="shared" si="5"/>
        <v>#N/A</v>
      </c>
      <c r="AN6" s="35" t="e">
        <f t="shared" si="5"/>
        <v>#N/A</v>
      </c>
      <c r="AO6" s="35" t="e">
        <f t="shared" si="5"/>
        <v>#N/A</v>
      </c>
      <c r="AP6" s="35" t="e">
        <f t="shared" si="5"/>
        <v>#N/A</v>
      </c>
      <c r="AQ6" s="35" t="e">
        <f t="shared" si="5"/>
        <v>#N/A</v>
      </c>
      <c r="AR6" s="35" t="e">
        <f t="shared" si="5"/>
        <v>#N/A</v>
      </c>
      <c r="AS6" s="35" t="str">
        <f>IF(AS7="","",IF(AS7="-","【-】","【"&amp;SUBSTITUTE(TEXT(AS7,"#,##0.00"),"-","△")&amp;"】"))</f>
        <v/>
      </c>
      <c r="AT6" s="35" t="e">
        <f>IF(AT7="",NA(),AT7)</f>
        <v>#N/A</v>
      </c>
      <c r="AU6" s="35" t="e">
        <f t="shared" ref="AU6:BC6" si="6">IF(AU7="",NA(),AU7)</f>
        <v>#N/A</v>
      </c>
      <c r="AV6" s="35" t="e">
        <f t="shared" si="6"/>
        <v>#N/A</v>
      </c>
      <c r="AW6" s="35" t="e">
        <f t="shared" si="6"/>
        <v>#N/A</v>
      </c>
      <c r="AX6" s="35" t="e">
        <f t="shared" si="6"/>
        <v>#N/A</v>
      </c>
      <c r="AY6" s="35" t="e">
        <f t="shared" si="6"/>
        <v>#N/A</v>
      </c>
      <c r="AZ6" s="35" t="e">
        <f t="shared" si="6"/>
        <v>#N/A</v>
      </c>
      <c r="BA6" s="35" t="e">
        <f t="shared" si="6"/>
        <v>#N/A</v>
      </c>
      <c r="BB6" s="35" t="e">
        <f t="shared" si="6"/>
        <v>#N/A</v>
      </c>
      <c r="BC6" s="35" t="e">
        <f t="shared" si="6"/>
        <v>#N/A</v>
      </c>
      <c r="BD6" s="35" t="str">
        <f>IF(BD7="","",IF(BD7="-","【-】","【"&amp;SUBSTITUTE(TEXT(BD7,"#,##0.00"),"-","△")&amp;"】"))</f>
        <v/>
      </c>
      <c r="BE6" s="36">
        <f>IF(BE7="",NA(),BE7)</f>
        <v>2684.32</v>
      </c>
      <c r="BF6" s="36">
        <f t="shared" ref="BF6:BN6" si="7">IF(BF7="",NA(),BF7)</f>
        <v>2839.97</v>
      </c>
      <c r="BG6" s="36">
        <f t="shared" si="7"/>
        <v>2915.57</v>
      </c>
      <c r="BH6" s="36">
        <f t="shared" si="7"/>
        <v>2949.74</v>
      </c>
      <c r="BI6" s="36">
        <f t="shared" si="7"/>
        <v>2313.39</v>
      </c>
      <c r="BJ6" s="36">
        <f t="shared" si="7"/>
        <v>1595.62</v>
      </c>
      <c r="BK6" s="36">
        <f t="shared" si="7"/>
        <v>1302.33</v>
      </c>
      <c r="BL6" s="36">
        <f t="shared" si="7"/>
        <v>1274.21</v>
      </c>
      <c r="BM6" s="36">
        <f t="shared" si="7"/>
        <v>1183.92</v>
      </c>
      <c r="BN6" s="36">
        <f t="shared" si="7"/>
        <v>1128.72</v>
      </c>
      <c r="BO6" s="35" t="str">
        <f>IF(BO7="","",IF(BO7="-","【-】","【"&amp;SUBSTITUTE(TEXT(BO7,"#,##0.00"),"-","△")&amp;"】"))</f>
        <v>【949.15】</v>
      </c>
      <c r="BP6" s="36">
        <f>IF(BP7="",NA(),BP7)</f>
        <v>38.15</v>
      </c>
      <c r="BQ6" s="36">
        <f t="shared" ref="BQ6:BY6" si="8">IF(BQ7="",NA(),BQ7)</f>
        <v>31.96</v>
      </c>
      <c r="BR6" s="36">
        <f t="shared" si="8"/>
        <v>30.84</v>
      </c>
      <c r="BS6" s="36">
        <f t="shared" si="8"/>
        <v>29.9</v>
      </c>
      <c r="BT6" s="36">
        <f t="shared" si="8"/>
        <v>41.62</v>
      </c>
      <c r="BU6" s="36">
        <f t="shared" si="8"/>
        <v>37.92</v>
      </c>
      <c r="BV6" s="36">
        <f t="shared" si="8"/>
        <v>40.89</v>
      </c>
      <c r="BW6" s="36">
        <f t="shared" si="8"/>
        <v>41.25</v>
      </c>
      <c r="BX6" s="36">
        <f t="shared" si="8"/>
        <v>42.5</v>
      </c>
      <c r="BY6" s="36">
        <f t="shared" si="8"/>
        <v>41.84</v>
      </c>
      <c r="BZ6" s="35" t="str">
        <f>IF(BZ7="","",IF(BZ7="-","【-】","【"&amp;SUBSTITUTE(TEXT(BZ7,"#,##0.00"),"-","△")&amp;"】"))</f>
        <v>【55.87】</v>
      </c>
      <c r="CA6" s="36">
        <f>IF(CA7="",NA(),CA7)</f>
        <v>371.04</v>
      </c>
      <c r="CB6" s="36">
        <f t="shared" ref="CB6:CJ6" si="9">IF(CB7="",NA(),CB7)</f>
        <v>432.15</v>
      </c>
      <c r="CC6" s="36">
        <f t="shared" si="9"/>
        <v>455.59</v>
      </c>
      <c r="CD6" s="36">
        <f t="shared" si="9"/>
        <v>479.89</v>
      </c>
      <c r="CE6" s="36">
        <f t="shared" si="9"/>
        <v>464.77</v>
      </c>
      <c r="CF6" s="36">
        <f t="shared" si="9"/>
        <v>423.18</v>
      </c>
      <c r="CG6" s="36">
        <f t="shared" si="9"/>
        <v>383.2</v>
      </c>
      <c r="CH6" s="36">
        <f t="shared" si="9"/>
        <v>383.25</v>
      </c>
      <c r="CI6" s="36">
        <f t="shared" si="9"/>
        <v>377.72</v>
      </c>
      <c r="CJ6" s="36">
        <f t="shared" si="9"/>
        <v>390.47</v>
      </c>
      <c r="CK6" s="35" t="str">
        <f>IF(CK7="","",IF(CK7="-","【-】","【"&amp;SUBSTITUTE(TEXT(CK7,"#,##0.00"),"-","△")&amp;"】"))</f>
        <v>【288.19】</v>
      </c>
      <c r="CL6" s="36">
        <f>IF(CL7="",NA(),CL7)</f>
        <v>63.35</v>
      </c>
      <c r="CM6" s="36">
        <f t="shared" ref="CM6:CU6" si="10">IF(CM7="",NA(),CM7)</f>
        <v>102.34</v>
      </c>
      <c r="CN6" s="36">
        <f t="shared" si="10"/>
        <v>77.010000000000005</v>
      </c>
      <c r="CO6" s="36">
        <f t="shared" si="10"/>
        <v>72.42</v>
      </c>
      <c r="CP6" s="36">
        <f t="shared" si="10"/>
        <v>71.59</v>
      </c>
      <c r="CQ6" s="36">
        <f t="shared" si="10"/>
        <v>46.9</v>
      </c>
      <c r="CR6" s="36">
        <f t="shared" si="10"/>
        <v>47.95</v>
      </c>
      <c r="CS6" s="36">
        <f t="shared" si="10"/>
        <v>48.26</v>
      </c>
      <c r="CT6" s="36">
        <f t="shared" si="10"/>
        <v>48.01</v>
      </c>
      <c r="CU6" s="36">
        <f t="shared" si="10"/>
        <v>49.08</v>
      </c>
      <c r="CV6" s="35" t="str">
        <f>IF(CV7="","",IF(CV7="-","【-】","【"&amp;SUBSTITUTE(TEXT(CV7,"#,##0.00"),"-","△")&amp;"】"))</f>
        <v>【56.31】</v>
      </c>
      <c r="CW6" s="36">
        <f>IF(CW7="",NA(),CW7)</f>
        <v>94</v>
      </c>
      <c r="CX6" s="36">
        <f t="shared" ref="CX6:DF6" si="11">IF(CX7="",NA(),CX7)</f>
        <v>60.44</v>
      </c>
      <c r="CY6" s="36">
        <f t="shared" si="11"/>
        <v>94.28</v>
      </c>
      <c r="CZ6" s="36">
        <f t="shared" si="11"/>
        <v>93.67</v>
      </c>
      <c r="DA6" s="36">
        <f t="shared" si="11"/>
        <v>99.1</v>
      </c>
      <c r="DB6" s="36">
        <f t="shared" si="11"/>
        <v>74.63</v>
      </c>
      <c r="DC6" s="36">
        <f t="shared" si="11"/>
        <v>74.900000000000006</v>
      </c>
      <c r="DD6" s="36">
        <f t="shared" si="11"/>
        <v>72.72</v>
      </c>
      <c r="DE6" s="36">
        <f t="shared" si="11"/>
        <v>72.75</v>
      </c>
      <c r="DF6" s="36">
        <f t="shared" si="11"/>
        <v>71.27</v>
      </c>
      <c r="DG6" s="35" t="str">
        <f>IF(DG7="","",IF(DG7="-","【-】","【"&amp;SUBSTITUTE(TEXT(DG7,"#,##0.00"),"-","△")&amp;"】"))</f>
        <v>【71.88】</v>
      </c>
      <c r="DH6" s="35" t="e">
        <f>IF(DH7="",NA(),DH7)</f>
        <v>#N/A</v>
      </c>
      <c r="DI6" s="35" t="e">
        <f t="shared" ref="DI6:DQ6" si="12">IF(DI7="",NA(),DI7)</f>
        <v>#N/A</v>
      </c>
      <c r="DJ6" s="35" t="e">
        <f t="shared" si="12"/>
        <v>#N/A</v>
      </c>
      <c r="DK6" s="35" t="e">
        <f t="shared" si="12"/>
        <v>#N/A</v>
      </c>
      <c r="DL6" s="35" t="e">
        <f t="shared" si="12"/>
        <v>#N/A</v>
      </c>
      <c r="DM6" s="35" t="e">
        <f t="shared" si="12"/>
        <v>#N/A</v>
      </c>
      <c r="DN6" s="35" t="e">
        <f t="shared" si="12"/>
        <v>#N/A</v>
      </c>
      <c r="DO6" s="35" t="e">
        <f t="shared" si="12"/>
        <v>#N/A</v>
      </c>
      <c r="DP6" s="35" t="e">
        <f t="shared" si="12"/>
        <v>#N/A</v>
      </c>
      <c r="DQ6" s="35" t="e">
        <f t="shared" si="12"/>
        <v>#N/A</v>
      </c>
      <c r="DR6" s="35" t="str">
        <f>IF(DR7="","",IF(DR7="-","【-】","【"&amp;SUBSTITUTE(TEXT(DR7,"#,##0.00"),"-","△")&amp;"】"))</f>
        <v/>
      </c>
      <c r="DS6" s="35" t="e">
        <f>IF(DS7="",NA(),DS7)</f>
        <v>#N/A</v>
      </c>
      <c r="DT6" s="35" t="e">
        <f t="shared" ref="DT6:EB6" si="13">IF(DT7="",NA(),DT7)</f>
        <v>#N/A</v>
      </c>
      <c r="DU6" s="35" t="e">
        <f t="shared" si="13"/>
        <v>#N/A</v>
      </c>
      <c r="DV6" s="35" t="e">
        <f t="shared" si="13"/>
        <v>#N/A</v>
      </c>
      <c r="DW6" s="35" t="e">
        <f t="shared" si="13"/>
        <v>#N/A</v>
      </c>
      <c r="DX6" s="35" t="e">
        <f t="shared" si="13"/>
        <v>#N/A</v>
      </c>
      <c r="DY6" s="35" t="e">
        <f t="shared" si="13"/>
        <v>#N/A</v>
      </c>
      <c r="DZ6" s="35" t="e">
        <f t="shared" si="13"/>
        <v>#N/A</v>
      </c>
      <c r="EA6" s="35" t="e">
        <f t="shared" si="13"/>
        <v>#N/A</v>
      </c>
      <c r="EB6" s="35" t="e">
        <f t="shared" si="13"/>
        <v>#N/A</v>
      </c>
      <c r="EC6" s="35" t="str">
        <f>IF(EC7="","",IF(EC7="-","【-】","【"&amp;SUBSTITUTE(TEXT(EC7,"#,##0.00"),"-","△")&amp;"】"))</f>
        <v/>
      </c>
      <c r="ED6" s="36">
        <f>IF(ED7="",NA(),ED7)</f>
        <v>10.34</v>
      </c>
      <c r="EE6" s="36">
        <f t="shared" ref="EE6:EM6" si="14">IF(EE7="",NA(),EE7)</f>
        <v>6.74</v>
      </c>
      <c r="EF6" s="36">
        <f t="shared" si="14"/>
        <v>1.93</v>
      </c>
      <c r="EG6" s="36">
        <f t="shared" si="14"/>
        <v>7.0000000000000007E-2</v>
      </c>
      <c r="EH6" s="36">
        <f t="shared" si="14"/>
        <v>7.46</v>
      </c>
      <c r="EI6" s="36">
        <f t="shared" si="14"/>
        <v>0.78</v>
      </c>
      <c r="EJ6" s="36">
        <f t="shared" si="14"/>
        <v>0.56999999999999995</v>
      </c>
      <c r="EK6" s="36">
        <f t="shared" si="14"/>
        <v>0.62</v>
      </c>
      <c r="EL6" s="36">
        <f t="shared" si="14"/>
        <v>0.39</v>
      </c>
      <c r="EM6" s="36">
        <f t="shared" si="14"/>
        <v>0.61</v>
      </c>
      <c r="EN6" s="35" t="str">
        <f>IF(EN7="","",IF(EN7="-","【-】","【"&amp;SUBSTITUTE(TEXT(EN7,"#,##0.00"),"-","△")&amp;"】"))</f>
        <v>【0.80】</v>
      </c>
    </row>
    <row r="7" spans="1:144" s="37" customFormat="1">
      <c r="A7" s="29"/>
      <c r="B7" s="38">
        <v>2020</v>
      </c>
      <c r="C7" s="38">
        <v>465241</v>
      </c>
      <c r="D7" s="38">
        <v>47</v>
      </c>
      <c r="E7" s="38">
        <v>1</v>
      </c>
      <c r="F7" s="38">
        <v>0</v>
      </c>
      <c r="G7" s="38">
        <v>0</v>
      </c>
      <c r="H7" s="38" t="s">
        <v>96</v>
      </c>
      <c r="I7" s="38" t="s">
        <v>97</v>
      </c>
      <c r="J7" s="38" t="s">
        <v>98</v>
      </c>
      <c r="K7" s="38" t="s">
        <v>99</v>
      </c>
      <c r="L7" s="38" t="s">
        <v>100</v>
      </c>
      <c r="M7" s="38" t="s">
        <v>101</v>
      </c>
      <c r="N7" s="39" t="s">
        <v>102</v>
      </c>
      <c r="O7" s="39" t="s">
        <v>103</v>
      </c>
      <c r="P7" s="39">
        <v>100</v>
      </c>
      <c r="Q7" s="39">
        <v>3500</v>
      </c>
      <c r="R7" s="39">
        <v>1700</v>
      </c>
      <c r="S7" s="39">
        <v>103.07</v>
      </c>
      <c r="T7" s="39">
        <v>16.489999999999998</v>
      </c>
      <c r="U7" s="39">
        <v>1665</v>
      </c>
      <c r="V7" s="39">
        <v>0.1</v>
      </c>
      <c r="W7" s="39">
        <v>16650</v>
      </c>
      <c r="X7" s="39">
        <v>46.03</v>
      </c>
      <c r="Y7" s="39">
        <v>42.12</v>
      </c>
      <c r="Z7" s="39">
        <v>35.729999999999997</v>
      </c>
      <c r="AA7" s="39">
        <v>31.98</v>
      </c>
      <c r="AB7" s="39">
        <v>43.4</v>
      </c>
      <c r="AC7" s="39">
        <v>72.11</v>
      </c>
      <c r="AD7" s="39">
        <v>74.05</v>
      </c>
      <c r="AE7" s="39">
        <v>73.25</v>
      </c>
      <c r="AF7" s="39">
        <v>75.06</v>
      </c>
      <c r="AG7" s="39">
        <v>73.22</v>
      </c>
      <c r="AH7" s="39">
        <v>78.36</v>
      </c>
      <c r="AI7" s="39"/>
      <c r="AJ7" s="39"/>
      <c r="AK7" s="39"/>
      <c r="AL7" s="39"/>
      <c r="AM7" s="39"/>
      <c r="AN7" s="39"/>
      <c r="AO7" s="39"/>
      <c r="AP7" s="39"/>
      <c r="AQ7" s="39"/>
      <c r="AR7" s="39"/>
      <c r="AS7" s="39"/>
      <c r="AT7" s="39"/>
      <c r="AU7" s="39"/>
      <c r="AV7" s="39"/>
      <c r="AW7" s="39"/>
      <c r="AX7" s="39"/>
      <c r="AY7" s="39"/>
      <c r="AZ7" s="39"/>
      <c r="BA7" s="39"/>
      <c r="BB7" s="39"/>
      <c r="BC7" s="39"/>
      <c r="BD7" s="39"/>
      <c r="BE7" s="39">
        <v>2684.32</v>
      </c>
      <c r="BF7" s="39">
        <v>2839.97</v>
      </c>
      <c r="BG7" s="39">
        <v>2915.57</v>
      </c>
      <c r="BH7" s="39">
        <v>2949.74</v>
      </c>
      <c r="BI7" s="39">
        <v>2313.39</v>
      </c>
      <c r="BJ7" s="39">
        <v>1595.62</v>
      </c>
      <c r="BK7" s="39">
        <v>1302.33</v>
      </c>
      <c r="BL7" s="39">
        <v>1274.21</v>
      </c>
      <c r="BM7" s="39">
        <v>1183.92</v>
      </c>
      <c r="BN7" s="39">
        <v>1128.72</v>
      </c>
      <c r="BO7" s="39">
        <v>949.15</v>
      </c>
      <c r="BP7" s="39">
        <v>38.15</v>
      </c>
      <c r="BQ7" s="39">
        <v>31.96</v>
      </c>
      <c r="BR7" s="39">
        <v>30.84</v>
      </c>
      <c r="BS7" s="39">
        <v>29.9</v>
      </c>
      <c r="BT7" s="39">
        <v>41.62</v>
      </c>
      <c r="BU7" s="39">
        <v>37.92</v>
      </c>
      <c r="BV7" s="39">
        <v>40.89</v>
      </c>
      <c r="BW7" s="39">
        <v>41.25</v>
      </c>
      <c r="BX7" s="39">
        <v>42.5</v>
      </c>
      <c r="BY7" s="39">
        <v>41.84</v>
      </c>
      <c r="BZ7" s="39">
        <v>55.87</v>
      </c>
      <c r="CA7" s="39">
        <v>371.04</v>
      </c>
      <c r="CB7" s="39">
        <v>432.15</v>
      </c>
      <c r="CC7" s="39">
        <v>455.59</v>
      </c>
      <c r="CD7" s="39">
        <v>479.89</v>
      </c>
      <c r="CE7" s="39">
        <v>464.77</v>
      </c>
      <c r="CF7" s="39">
        <v>423.18</v>
      </c>
      <c r="CG7" s="39">
        <v>383.2</v>
      </c>
      <c r="CH7" s="39">
        <v>383.25</v>
      </c>
      <c r="CI7" s="39">
        <v>377.72</v>
      </c>
      <c r="CJ7" s="39">
        <v>390.47</v>
      </c>
      <c r="CK7" s="39">
        <v>288.19</v>
      </c>
      <c r="CL7" s="39">
        <v>63.35</v>
      </c>
      <c r="CM7" s="39">
        <v>102.34</v>
      </c>
      <c r="CN7" s="39">
        <v>77.010000000000005</v>
      </c>
      <c r="CO7" s="39">
        <v>72.42</v>
      </c>
      <c r="CP7" s="39">
        <v>71.59</v>
      </c>
      <c r="CQ7" s="39">
        <v>46.9</v>
      </c>
      <c r="CR7" s="39">
        <v>47.95</v>
      </c>
      <c r="CS7" s="39">
        <v>48.26</v>
      </c>
      <c r="CT7" s="39">
        <v>48.01</v>
      </c>
      <c r="CU7" s="39">
        <v>49.08</v>
      </c>
      <c r="CV7" s="39">
        <v>56.31</v>
      </c>
      <c r="CW7" s="39">
        <v>94</v>
      </c>
      <c r="CX7" s="39">
        <v>60.44</v>
      </c>
      <c r="CY7" s="39">
        <v>94.28</v>
      </c>
      <c r="CZ7" s="39">
        <v>93.67</v>
      </c>
      <c r="DA7" s="39">
        <v>99.1</v>
      </c>
      <c r="DB7" s="39">
        <v>74.63</v>
      </c>
      <c r="DC7" s="39">
        <v>74.900000000000006</v>
      </c>
      <c r="DD7" s="39">
        <v>72.72</v>
      </c>
      <c r="DE7" s="39">
        <v>72.75</v>
      </c>
      <c r="DF7" s="39">
        <v>71.27</v>
      </c>
      <c r="DG7" s="39">
        <v>71.88</v>
      </c>
      <c r="DH7" s="39"/>
      <c r="DI7" s="39"/>
      <c r="DJ7" s="39"/>
      <c r="DK7" s="39"/>
      <c r="DL7" s="39"/>
      <c r="DM7" s="39"/>
      <c r="DN7" s="39"/>
      <c r="DO7" s="39"/>
      <c r="DP7" s="39"/>
      <c r="DQ7" s="39"/>
      <c r="DR7" s="39"/>
      <c r="DS7" s="39"/>
      <c r="DT7" s="39"/>
      <c r="DU7" s="39"/>
      <c r="DV7" s="39"/>
      <c r="DW7" s="39"/>
      <c r="DX7" s="39"/>
      <c r="DY7" s="39"/>
      <c r="DZ7" s="39"/>
      <c r="EA7" s="39"/>
      <c r="EB7" s="39"/>
      <c r="EC7" s="39"/>
      <c r="ED7" s="39">
        <v>10.34</v>
      </c>
      <c r="EE7" s="39">
        <v>6.74</v>
      </c>
      <c r="EF7" s="39">
        <v>1.93</v>
      </c>
      <c r="EG7" s="39">
        <v>7.0000000000000007E-2</v>
      </c>
      <c r="EH7" s="39">
        <v>7.46</v>
      </c>
      <c r="EI7" s="39">
        <v>0.78</v>
      </c>
      <c r="EJ7" s="39">
        <v>0.56999999999999995</v>
      </c>
      <c r="EK7" s="39">
        <v>0.62</v>
      </c>
      <c r="EL7" s="39">
        <v>0.39</v>
      </c>
      <c r="EM7" s="39">
        <v>0.61</v>
      </c>
      <c r="EN7" s="39">
        <v>0.8</v>
      </c>
    </row>
    <row r="8" spans="1:144">
      <c r="X8" s="40"/>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row>
    <row r="9" spans="1:144">
      <c r="A9" s="41"/>
      <c r="B9" s="41" t="s">
        <v>104</v>
      </c>
      <c r="C9" s="41" t="s">
        <v>105</v>
      </c>
      <c r="D9" s="41" t="s">
        <v>106</v>
      </c>
      <c r="E9" s="41" t="s">
        <v>107</v>
      </c>
      <c r="F9" s="41" t="s">
        <v>108</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c r="A10" s="41" t="s">
        <v>46</v>
      </c>
      <c r="B10" s="42">
        <f t="shared" ref="B10:D10" si="15">DATEVALUE($B7+12-B11&amp;"/1/"&amp;B12)</f>
        <v>46753</v>
      </c>
      <c r="C10" s="42">
        <f t="shared" si="15"/>
        <v>47119</v>
      </c>
      <c r="D10" s="42">
        <f t="shared" si="15"/>
        <v>47484</v>
      </c>
      <c r="E10" s="43">
        <f>DATEVALUE($B7+12-E11&amp;"/1/"&amp;E12)</f>
        <v>47849</v>
      </c>
      <c r="F10" s="43">
        <f>DATEVALUE($B7+12-F11&amp;"/1/"&amp;F12)</f>
        <v>48215</v>
      </c>
    </row>
    <row r="11" spans="1:144">
      <c r="B11">
        <v>4</v>
      </c>
      <c r="C11">
        <v>3</v>
      </c>
      <c r="D11">
        <v>2</v>
      </c>
      <c r="E11">
        <v>1</v>
      </c>
      <c r="F11">
        <v>0</v>
      </c>
      <c r="G11" t="s">
        <v>109</v>
      </c>
    </row>
    <row r="12" spans="1:144">
      <c r="B12">
        <v>1</v>
      </c>
      <c r="C12">
        <v>1</v>
      </c>
      <c r="D12">
        <v>1</v>
      </c>
      <c r="E12">
        <v>1</v>
      </c>
      <c r="F12">
        <v>2</v>
      </c>
      <c r="G12" t="s">
        <v>110</v>
      </c>
    </row>
    <row r="13" spans="1:144">
      <c r="B13" t="s">
        <v>111</v>
      </c>
      <c r="C13" t="s">
        <v>111</v>
      </c>
      <c r="D13" t="s">
        <v>111</v>
      </c>
      <c r="E13" t="s">
        <v>112</v>
      </c>
      <c r="F13" t="s">
        <v>112</v>
      </c>
      <c r="G13" t="s">
        <v>113</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鹿児島県</cp:lastModifiedBy>
  <cp:lastPrinted>2022-02-04T00:29:28Z</cp:lastPrinted>
  <dcterms:created xsi:type="dcterms:W3CDTF">2021-12-03T07:05:46Z</dcterms:created>
  <dcterms:modified xsi:type="dcterms:W3CDTF">2022-02-04T00:31:13Z</dcterms:modified>
  <cp:category/>
</cp:coreProperties>
</file>