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32屋久島町\"/>
    </mc:Choice>
  </mc:AlternateContent>
  <workbookProtection workbookAlgorithmName="SHA-512" workbookHashValue="UBzHs9MomkE9c+lTC4Pl4/pKVaFtmbOcJORKB21Po/S4/FzM4iCWjtVSfHQoTrB1iV1HPgpMEpk4uG4/7bbl3Q==" workbookSaltValue="sFhI1InFzx7Wo5rM9EjwOQ==" workbookSpinCount="100000" lockStructure="1"/>
  <bookViews>
    <workbookView xWindow="-28920" yWindow="-2715" windowWidth="29040" windowHeight="1644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U6" i="5"/>
  <c r="AL10" i="4" s="1"/>
  <c r="T6" i="5"/>
  <c r="S6" i="5"/>
  <c r="AT8" i="4" s="1"/>
  <c r="R6" i="5"/>
  <c r="Q6" i="5"/>
  <c r="W10" i="4" s="1"/>
  <c r="P6" i="5"/>
  <c r="P10" i="4" s="1"/>
  <c r="O6" i="5"/>
  <c r="I10" i="4" s="1"/>
  <c r="N6" i="5"/>
  <c r="M6" i="5"/>
  <c r="AD8" i="4" s="1"/>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I85" i="4"/>
  <c r="AT10" i="4"/>
  <c r="B10" i="4"/>
  <c r="BB8" i="4"/>
  <c r="AL8" i="4"/>
  <c r="B8" i="4"/>
  <c r="B6" i="4"/>
</calcChain>
</file>

<file path=xl/sharedStrings.xml><?xml version="1.0" encoding="utf-8"?>
<sst xmlns="http://schemas.openxmlformats.org/spreadsheetml/2006/main" count="316" uniqueCount="113">
  <si>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</si>
  <si>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</si>
  <si>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</si>
  <si>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</si>
  <si>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</si>
  <si>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</si>
  <si>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</si>
  <si>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</si>
  <si>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</si>
  <si>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</si>
  <si>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</si>
  <si>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</si>
  <si>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</si>
  <si>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</si>
  <si>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</si>
  <si>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</si>
  <si>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</si>
  <si>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</si>
  <si>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</si>
  <si>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</si>
  <si>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</si>
  <si>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</si>
  <si>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</si>
  <si>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</si>
  <si>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</si>
  <si>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</si>
  <si>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</si>
  <si>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</si>
  <si>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</si>
  <si>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</si>
  <si>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</si>
  <si>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</si>
  <si>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</si>
  <si>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</si>
  <si>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</si>
  <si>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</si>
  <si>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</si>
  <si>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</si>
  <si>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</si>
  <si>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</si>
  <si>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</si>
  <si>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</si>
  <si>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</si>
  <si>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</si>
  <si>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</si>
  <si>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</si>
  <si>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</si>
  <si>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</si>
  <si>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</si>
  <si>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</si>
  <si>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</si>
  <si>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</si>
  <si>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</si>
  <si>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</si>
  <si>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</si>
  <si>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</si>
  <si>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</si>
  <si>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</si>
  <si>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</si>
  <si>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</si>
  <si>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</si>
  <si>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</si>
  <si>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</si>
  <si>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</si>
  <si>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</si>
  <si>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</si>
  <si>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</si>
  <si>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</si>
  <si>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</si>
  <si>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</si>
  <si>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</si>
  <si>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</si>
  <si>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</si>
  <si>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</si>
  <si>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</si>
  <si>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</si>
  <si>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</si>
  <si>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</si>
  <si>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</si>
  <si>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</si>
  <si>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</si>
  <si>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</si>
  <si>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</si>
  <si>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</si>
  <si>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</si>
  <si>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</si>
  <si>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</si>
  <si>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</si>
  <si>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</si>
  <si>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</si>
  <si>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</si>
  <si>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</si>
  <si>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</si>
  <si>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屋久島町</t>
  </si>
  <si>
    <t>法適用</t>
  </si>
  <si>
    <t>水道事業</t>
  </si>
  <si>
    <t>末端給水事業</t>
  </si>
  <si>
    <t>A7</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</si>
  <si>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</si>
  <si>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</si>
  <si>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</si>
  <si>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</si>
  <si>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</si>
  <si>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</si>
  <si>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</si>
  <si>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</si>
  <si>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</si>
  <si>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</si>
  <si>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</si>
  <si>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</si>
  <si>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rPr>
        <sz val="8"/>
        <rFont val="ＭＳ ゴシック"/>
        <family val="3"/>
        <charset val="128"/>
      </rPr>
      <t>共通事項
  令和2年度より簡易水道事業を統合したため比率の変動が大きい。</t>
    </r>
    <r>
      <rPr>
        <sz val="8"/>
        <color rgb="FFFF0000"/>
        <rFont val="ＭＳ ゴシック"/>
        <family val="3"/>
        <charset val="128"/>
      </rPr>
      <t xml:space="preserve">
</t>
    </r>
    <r>
      <rPr>
        <sz val="8"/>
        <rFont val="ＭＳ ゴシック"/>
        <family val="3"/>
        <charset val="128"/>
      </rPr>
      <t>①経常収支比率
  一般会計からの繰入金で黒字化している。料金の改定を近年中に行なう必要があるが、今後も施設の老朽化に伴い維持管理費が増加することが見込まれるため施設の更新を計画的に進めていく。</t>
    </r>
    <r>
      <rPr>
        <sz val="8"/>
        <color rgb="FFFF0000"/>
        <rFont val="ＭＳ ゴシック"/>
        <family val="3"/>
        <charset val="128"/>
      </rPr>
      <t xml:space="preserve">
</t>
    </r>
    <r>
      <rPr>
        <sz val="8"/>
        <rFont val="ＭＳ ゴシック"/>
        <family val="3"/>
        <charset val="128"/>
      </rPr>
      <t>③流動比率
  企業債の償還額が多いため、流動負債は多い。また、今後も施設整備事業が計画されており、流動負債が増える傾向が続く見込みである。流動資産では、費用に対し給水収益が少ないため、預金残高が少なくなっている。そのため、今後資金の確保が困難になる時がくるので料金の改定が必要である。</t>
    </r>
    <r>
      <rPr>
        <sz val="8"/>
        <color rgb="FFFF0000"/>
        <rFont val="ＭＳ ゴシック"/>
        <family val="3"/>
        <charset val="128"/>
      </rPr>
      <t xml:space="preserve">
</t>
    </r>
    <r>
      <rPr>
        <sz val="8"/>
        <rFont val="ＭＳ ゴシック"/>
        <family val="3"/>
        <charset val="128"/>
      </rPr>
      <t>④企業債残高対給水収益比率
  本町は、島の海岸線沿いに集落が点在するため、町内に２６カ所の浄水場があり、その整備に係る企業債残高が他自治体と比べ高い状態である。今後も施設の更新のため企業債を借り入れる予定であり、更に比率が上昇する見込みである。比率を抑えるためには、給水収益の確保が必要だが年々減少傾向にあるため料金の改定により給水収益を確保する必要がある。</t>
    </r>
    <r>
      <rPr>
        <sz val="8"/>
        <color rgb="FFFF0000"/>
        <rFont val="ＭＳ ゴシック"/>
        <family val="3"/>
        <charset val="128"/>
      </rPr>
      <t xml:space="preserve">
</t>
    </r>
    <r>
      <rPr>
        <sz val="8"/>
        <rFont val="ＭＳ ゴシック"/>
        <family val="3"/>
        <charset val="128"/>
      </rPr>
      <t>⑤料金回収比率
  給水に係る費用が、給水収益で賄われているが、収益は人口減少に伴い減少傾向であり、今後の施設更新等への投資的経費に充当する財源の確保が必要であるため、費用の削減に努めるとともに、料金の改定を検討していく。</t>
    </r>
    <r>
      <rPr>
        <sz val="8"/>
        <color rgb="FFFF0000"/>
        <rFont val="ＭＳ ゴシック"/>
        <family val="3"/>
        <charset val="128"/>
      </rPr>
      <t xml:space="preserve">
</t>
    </r>
    <r>
      <rPr>
        <sz val="8"/>
        <rFont val="ＭＳ ゴシック"/>
        <family val="3"/>
        <charset val="128"/>
      </rPr>
      <t>⑥給水原価
  類似団体と比べて低いが、今後、老朽化に伴う維持補修費の増加や施設更新による投資経費の増が見込まれており、投資の効率化や維持管理費の削減に努めていく。</t>
    </r>
    <r>
      <rPr>
        <sz val="8"/>
        <color rgb="FFFF0000"/>
        <rFont val="ＭＳ ゴシック"/>
        <family val="3"/>
        <charset val="128"/>
      </rPr>
      <t xml:space="preserve">
</t>
    </r>
    <r>
      <rPr>
        <sz val="8"/>
        <rFont val="ＭＳ ゴシック"/>
        <family val="3"/>
        <charset val="128"/>
      </rPr>
      <t>⑦施設利用率
 類似団体と比較すると高いが、将来の給水人口の減少を見据えた適切な施設規模へのダウンサイジングを検討していく必要がある。しかし、施設の統廃合は困難であると考えるので、今後施設利用率の低下が懸念される。</t>
    </r>
    <r>
      <rPr>
        <sz val="8"/>
        <color rgb="FFFF0000"/>
        <rFont val="ＭＳ ゴシック"/>
        <family val="3"/>
        <charset val="128"/>
      </rPr>
      <t xml:space="preserve">
</t>
    </r>
    <r>
      <rPr>
        <sz val="8"/>
        <rFont val="ＭＳ ゴシック"/>
        <family val="3"/>
        <charset val="128"/>
      </rPr>
      <t>⑧有収率
 類似団体と比べると低く、給配水管の老朽化で施設の利用が収益に結びつかない現状である。管の更新を計画的に実施する必要がある。</t>
    </r>
    <rPh sb="7" eb="9">
      <t>レイワ</t>
    </rPh>
    <rPh sb="48" eb="50">
      <t>イッパン</t>
    </rPh>
    <rPh sb="50" eb="52">
      <t>カイケイ</t>
    </rPh>
    <rPh sb="55" eb="57">
      <t>クリイレ</t>
    </rPh>
    <rPh sb="57" eb="58">
      <t>キン</t>
    </rPh>
    <rPh sb="59" eb="62">
      <t>クロジカ</t>
    </rPh>
    <rPh sb="152" eb="153">
      <t>オオ</t>
    </rPh>
    <rPh sb="162" eb="163">
      <t>オオ</t>
    </rPh>
    <rPh sb="171" eb="173">
      <t>シセツ</t>
    </rPh>
    <rPh sb="173" eb="175">
      <t>セイビ</t>
    </rPh>
    <rPh sb="175" eb="177">
      <t>ジギョウ</t>
    </rPh>
    <rPh sb="178" eb="180">
      <t>ケイカク</t>
    </rPh>
    <rPh sb="213" eb="215">
      <t>ヒヨウ</t>
    </rPh>
    <rPh sb="216" eb="217">
      <t>タイ</t>
    </rPh>
    <rPh sb="218" eb="220">
      <t>キュウスイ</t>
    </rPh>
    <rPh sb="220" eb="222">
      <t>シュウエキ</t>
    </rPh>
    <rPh sb="223" eb="224">
      <t>スク</t>
    </rPh>
    <rPh sb="234" eb="235">
      <t>スク</t>
    </rPh>
    <rPh sb="296" eb="298">
      <t>ホンチョウ</t>
    </rPh>
    <rPh sb="300" eb="301">
      <t>シマ</t>
    </rPh>
    <rPh sb="302" eb="305">
      <t>カイガンセン</t>
    </rPh>
    <rPh sb="305" eb="306">
      <t>ゾ</t>
    </rPh>
    <rPh sb="308" eb="310">
      <t>シュウラク</t>
    </rPh>
    <rPh sb="311" eb="313">
      <t>テンザイ</t>
    </rPh>
    <rPh sb="318" eb="320">
      <t>チョウナイ</t>
    </rPh>
    <rPh sb="324" eb="325">
      <t>ショ</t>
    </rPh>
    <rPh sb="326" eb="329">
      <t>ジョウスイジョウ</t>
    </rPh>
    <rPh sb="335" eb="337">
      <t>セイビ</t>
    </rPh>
    <rPh sb="338" eb="339">
      <t>カカ</t>
    </rPh>
    <rPh sb="346" eb="347">
      <t>タ</t>
    </rPh>
    <rPh sb="347" eb="350">
      <t>ジチタイ</t>
    </rPh>
    <rPh sb="351" eb="352">
      <t>クラ</t>
    </rPh>
    <rPh sb="353" eb="354">
      <t>タカ</t>
    </rPh>
    <rPh sb="471" eb="473">
      <t>キュウスイ</t>
    </rPh>
    <rPh sb="474" eb="475">
      <t>カカ</t>
    </rPh>
    <rPh sb="476" eb="478">
      <t>ヒヨウ</t>
    </rPh>
    <rPh sb="480" eb="482">
      <t>キュウスイ</t>
    </rPh>
    <rPh sb="482" eb="484">
      <t>シュウエキ</t>
    </rPh>
    <rPh sb="485" eb="486">
      <t>マカナ</t>
    </rPh>
    <rPh sb="493" eb="495">
      <t>シュウエキ</t>
    </rPh>
    <rPh sb="496" eb="498">
      <t>ジンコウ</t>
    </rPh>
    <rPh sb="498" eb="500">
      <t>ゲンショウ</t>
    </rPh>
    <rPh sb="501" eb="502">
      <t>トモナ</t>
    </rPh>
    <rPh sb="503" eb="505">
      <t>ゲンショウ</t>
    </rPh>
    <rPh sb="505" eb="507">
      <t>ケイコウ</t>
    </rPh>
    <rPh sb="511" eb="513">
      <t>コンゴ</t>
    </rPh>
    <rPh sb="514" eb="516">
      <t>シセツ</t>
    </rPh>
    <rPh sb="516" eb="518">
      <t>コウシン</t>
    </rPh>
    <rPh sb="518" eb="519">
      <t>トウ</t>
    </rPh>
    <rPh sb="521" eb="524">
      <t>トウシテキ</t>
    </rPh>
    <rPh sb="524" eb="526">
      <t>ケイヒ</t>
    </rPh>
    <rPh sb="527" eb="529">
      <t>ジュウトウ</t>
    </rPh>
    <rPh sb="531" eb="533">
      <t>ザイゲン</t>
    </rPh>
    <rPh sb="534" eb="536">
      <t>カクホ</t>
    </rPh>
    <rPh sb="537" eb="539">
      <t>ヒツヨウ</t>
    </rPh>
    <rPh sb="565" eb="567">
      <t>ケントウ</t>
    </rPh>
    <rPh sb="581" eb="583">
      <t>ルイジ</t>
    </rPh>
    <rPh sb="583" eb="585">
      <t>ダンタイ</t>
    </rPh>
    <rPh sb="586" eb="587">
      <t>クラ</t>
    </rPh>
    <rPh sb="589" eb="590">
      <t>ヒク</t>
    </rPh>
    <rPh sb="593" eb="595">
      <t>コンゴ</t>
    </rPh>
    <rPh sb="596" eb="599">
      <t>ロウキュウカ</t>
    </rPh>
    <rPh sb="600" eb="601">
      <t>トモナ</t>
    </rPh>
    <rPh sb="602" eb="604">
      <t>イジ</t>
    </rPh>
    <rPh sb="604" eb="606">
      <t>ホシュウ</t>
    </rPh>
    <rPh sb="606" eb="607">
      <t>ヒ</t>
    </rPh>
    <rPh sb="608" eb="610">
      <t>ゾウカ</t>
    </rPh>
    <rPh sb="611" eb="613">
      <t>シセツ</t>
    </rPh>
    <rPh sb="613" eb="615">
      <t>コウシン</t>
    </rPh>
    <rPh sb="618" eb="620">
      <t>トウシ</t>
    </rPh>
    <rPh sb="620" eb="622">
      <t>ケイヒ</t>
    </rPh>
    <rPh sb="623" eb="624">
      <t>ゾウ</t>
    </rPh>
    <rPh sb="625" eb="627">
      <t>ミコ</t>
    </rPh>
    <rPh sb="633" eb="635">
      <t>トウシ</t>
    </rPh>
    <rPh sb="636" eb="639">
      <t>コウリツカ</t>
    </rPh>
    <rPh sb="664" eb="666">
      <t>ルイジ</t>
    </rPh>
    <rPh sb="666" eb="668">
      <t>ダンタイ</t>
    </rPh>
    <rPh sb="669" eb="671">
      <t>ヒカク</t>
    </rPh>
    <rPh sb="674" eb="675">
      <t>タカ</t>
    </rPh>
    <rPh sb="678" eb="680">
      <t>ショウライ</t>
    </rPh>
    <rPh sb="681" eb="683">
      <t>キュウスイ</t>
    </rPh>
    <rPh sb="683" eb="685">
      <t>ジンコウ</t>
    </rPh>
    <rPh sb="686" eb="688">
      <t>ゲンショウ</t>
    </rPh>
    <rPh sb="689" eb="691">
      <t>ミス</t>
    </rPh>
    <rPh sb="693" eb="695">
      <t>テキセツ</t>
    </rPh>
    <rPh sb="696" eb="698">
      <t>シセツ</t>
    </rPh>
    <rPh sb="698" eb="700">
      <t>キボ</t>
    </rPh>
    <rPh sb="711" eb="713">
      <t>ケントウ</t>
    </rPh>
    <rPh sb="717" eb="719">
      <t>ヒツヨウ</t>
    </rPh>
    <rPh sb="727" eb="729">
      <t>シセツ</t>
    </rPh>
    <rPh sb="730" eb="733">
      <t>トウハイゴウ</t>
    </rPh>
    <rPh sb="734" eb="736">
      <t>コンナン</t>
    </rPh>
    <rPh sb="740" eb="741">
      <t>カンガ</t>
    </rPh>
    <rPh sb="746" eb="748">
      <t>コンゴ</t>
    </rPh>
    <rPh sb="748" eb="750">
      <t>シセツ</t>
    </rPh>
    <rPh sb="750" eb="753">
      <t>リヨウリツ</t>
    </rPh>
    <rPh sb="754" eb="756">
      <t>テイカ</t>
    </rPh>
    <rPh sb="757" eb="759">
      <t>ケネン</t>
    </rPh>
    <rPh sb="770" eb="772">
      <t>ルイジ</t>
    </rPh>
    <rPh sb="772" eb="774">
      <t>ダンタイ</t>
    </rPh>
    <rPh sb="775" eb="776">
      <t>クラ</t>
    </rPh>
    <rPh sb="779" eb="780">
      <t>ヒク</t>
    </rPh>
    <phoneticPr fontId="4"/>
  </si>
  <si>
    <t>共通事項
   令和2年度より簡易水道事業を統合したため比率の変動が大きい。
①有形固定資産減価償却率
  全国平均や類似団体よりも低くなっている。原因は、統合により新しい資産の割合が増えたためである。ただし、老朽化した施設が多数存在するので、計画的に更新を進めていく。
②管路経年比率，③管路更新比率
  耐震化対策が必要な資産も多くある中、自主財源の確保が困難な状況だったため更新率が低くなっている。今後計画的に老朽化した施設等の更新を検討していく。</t>
    <rPh sb="40" eb="42">
      <t>ユウケイ</t>
    </rPh>
    <rPh sb="42" eb="44">
      <t>コテイ</t>
    </rPh>
    <rPh sb="44" eb="46">
      <t>シサン</t>
    </rPh>
    <rPh sb="46" eb="48">
      <t>ゲンカ</t>
    </rPh>
    <rPh sb="48" eb="50">
      <t>ショウキャク</t>
    </rPh>
    <rPh sb="50" eb="51">
      <t>リツ</t>
    </rPh>
    <rPh sb="54" eb="56">
      <t>ゼンコク</t>
    </rPh>
    <rPh sb="56" eb="58">
      <t>ヘイキン</t>
    </rPh>
    <rPh sb="59" eb="61">
      <t>ルイジ</t>
    </rPh>
    <rPh sb="61" eb="63">
      <t>ダンタイ</t>
    </rPh>
    <rPh sb="66" eb="67">
      <t>ヒク</t>
    </rPh>
    <rPh sb="74" eb="76">
      <t>ゲンイン</t>
    </rPh>
    <rPh sb="78" eb="80">
      <t>トウゴウ</t>
    </rPh>
    <rPh sb="83" eb="84">
      <t>アタラ</t>
    </rPh>
    <rPh sb="86" eb="88">
      <t>シサン</t>
    </rPh>
    <rPh sb="89" eb="91">
      <t>ワリアイ</t>
    </rPh>
    <rPh sb="92" eb="93">
      <t>フ</t>
    </rPh>
    <rPh sb="105" eb="108">
      <t>ロウキュウカ</t>
    </rPh>
    <rPh sb="110" eb="112">
      <t>シセツ</t>
    </rPh>
    <rPh sb="113" eb="115">
      <t>タスウ</t>
    </rPh>
    <rPh sb="115" eb="117">
      <t>ソンザイ</t>
    </rPh>
    <rPh sb="122" eb="125">
      <t>ケイカクテキ</t>
    </rPh>
    <rPh sb="126" eb="128">
      <t>コウシン</t>
    </rPh>
    <rPh sb="129" eb="130">
      <t>スス</t>
    </rPh>
    <rPh sb="137" eb="139">
      <t>カンロ</t>
    </rPh>
    <rPh sb="139" eb="141">
      <t>ケイネン</t>
    </rPh>
    <rPh sb="141" eb="143">
      <t>ヒリツ</t>
    </rPh>
    <rPh sb="145" eb="147">
      <t>カンロ</t>
    </rPh>
    <rPh sb="147" eb="149">
      <t>コウシン</t>
    </rPh>
    <rPh sb="149" eb="151">
      <t>ヒリツ</t>
    </rPh>
    <rPh sb="154" eb="157">
      <t>タイシンカ</t>
    </rPh>
    <rPh sb="157" eb="159">
      <t>タイサク</t>
    </rPh>
    <rPh sb="160" eb="162">
      <t>ヒツヨウ</t>
    </rPh>
    <rPh sb="163" eb="165">
      <t>シサン</t>
    </rPh>
    <rPh sb="166" eb="167">
      <t>オオ</t>
    </rPh>
    <rPh sb="170" eb="171">
      <t>ナカ</t>
    </rPh>
    <rPh sb="172" eb="174">
      <t>ジシュ</t>
    </rPh>
    <rPh sb="174" eb="176">
      <t>ザイゲン</t>
    </rPh>
    <rPh sb="177" eb="179">
      <t>カクホ</t>
    </rPh>
    <rPh sb="180" eb="182">
      <t>コンナン</t>
    </rPh>
    <rPh sb="183" eb="185">
      <t>ジョウキョウ</t>
    </rPh>
    <rPh sb="190" eb="192">
      <t>コウシン</t>
    </rPh>
    <rPh sb="192" eb="193">
      <t>リツ</t>
    </rPh>
    <rPh sb="194" eb="195">
      <t>ヒク</t>
    </rPh>
    <rPh sb="202" eb="204">
      <t>コンゴ</t>
    </rPh>
    <rPh sb="204" eb="207">
      <t>ケイカクテキ</t>
    </rPh>
    <rPh sb="208" eb="210">
      <t>ロウキュウ</t>
    </rPh>
    <rPh sb="210" eb="211">
      <t>カ</t>
    </rPh>
    <rPh sb="213" eb="215">
      <t>シセツ</t>
    </rPh>
    <rPh sb="215" eb="216">
      <t>トウ</t>
    </rPh>
    <rPh sb="217" eb="219">
      <t>コウシン</t>
    </rPh>
    <rPh sb="220" eb="222">
      <t>ケントウ</t>
    </rPh>
    <phoneticPr fontId="16"/>
  </si>
  <si>
    <t xml:space="preserve">  簡易水道事業との統合により比率が変動した。今後は適正な料金の設定が必要であることと、維持管理費の削減のため施設の適正規模への更新に取り組む必要がある。 今後も企業債の償還、施設更新費用の資金確保が必要なので、施設の管理計画や経営戦略を基本に水道事業の経営に取り組んでいく。
</t>
    <rPh sb="2" eb="4">
      <t>カンイ</t>
    </rPh>
    <rPh sb="4" eb="6">
      <t>スイドウ</t>
    </rPh>
    <rPh sb="6" eb="8">
      <t>ジギョウ</t>
    </rPh>
    <rPh sb="10" eb="12">
      <t>トウゴウ</t>
    </rPh>
    <rPh sb="15" eb="17">
      <t>ヒリツ</t>
    </rPh>
    <rPh sb="18" eb="20">
      <t>ヘンドウ</t>
    </rPh>
    <rPh sb="23" eb="25">
      <t>コンゴ</t>
    </rPh>
    <rPh sb="26" eb="28">
      <t>テキセイ</t>
    </rPh>
    <rPh sb="29" eb="31">
      <t>リョウキン</t>
    </rPh>
    <rPh sb="32" eb="34">
      <t>セッテイ</t>
    </rPh>
    <rPh sb="35" eb="37">
      <t>ヒツヨウ</t>
    </rPh>
    <rPh sb="44" eb="46">
      <t>イジ</t>
    </rPh>
    <rPh sb="46" eb="48">
      <t>カンリ</t>
    </rPh>
    <rPh sb="48" eb="49">
      <t>ヒ</t>
    </rPh>
    <rPh sb="50" eb="52">
      <t>サクゲン</t>
    </rPh>
    <rPh sb="55" eb="57">
      <t>シセツ</t>
    </rPh>
    <rPh sb="58" eb="60">
      <t>テキセイ</t>
    </rPh>
    <rPh sb="60" eb="62">
      <t>キボ</t>
    </rPh>
    <rPh sb="64" eb="66">
      <t>コウシン</t>
    </rPh>
    <rPh sb="67" eb="68">
      <t>ト</t>
    </rPh>
    <rPh sb="69" eb="70">
      <t>ク</t>
    </rPh>
    <rPh sb="71" eb="73">
      <t>ヒツヨウ</t>
    </rPh>
    <rPh sb="78" eb="80">
      <t>コンゴ</t>
    </rPh>
    <rPh sb="81" eb="83">
      <t>キギョウ</t>
    </rPh>
    <rPh sb="83" eb="84">
      <t>サイ</t>
    </rPh>
    <rPh sb="85" eb="87">
      <t>ショウカン</t>
    </rPh>
    <rPh sb="88" eb="90">
      <t>シセツ</t>
    </rPh>
    <rPh sb="90" eb="92">
      <t>コウシン</t>
    </rPh>
    <rPh sb="92" eb="94">
      <t>ヒヨウ</t>
    </rPh>
    <rPh sb="95" eb="97">
      <t>シキン</t>
    </rPh>
    <rPh sb="97" eb="99">
      <t>カクホ</t>
    </rPh>
    <rPh sb="100" eb="102">
      <t>ヒツヨウ</t>
    </rPh>
    <rPh sb="106" eb="108">
      <t>シセツ</t>
    </rPh>
    <rPh sb="109" eb="111">
      <t>カンリ</t>
    </rPh>
    <rPh sb="111" eb="113">
      <t>ケイカク</t>
    </rPh>
    <rPh sb="114" eb="116">
      <t>ケイエイ</t>
    </rPh>
    <rPh sb="116" eb="118">
      <t>センリャク</t>
    </rPh>
    <rPh sb="119" eb="121">
      <t>キホン</t>
    </rPh>
    <rPh sb="122" eb="124">
      <t>スイドウ</t>
    </rPh>
    <rPh sb="124" eb="126">
      <t>ジギョウ</t>
    </rPh>
    <rPh sb="127" eb="129">
      <t>ケイエイ</t>
    </rPh>
    <rPh sb="130" eb="131">
      <t>ト</t>
    </rPh>
    <rPh sb="132" eb="133">
      <t>ク</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</si>
</sst>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ＭＳ Ｐゴシック"/>
      <family val="3"/>
    </font>
    <font>
      <sz val="11"/>
      <name val="ＭＳ ゴシック"/>
      <family val="3"/>
    </font>
    <font>
      <sz val="8"/>
      <color rgb="FFFF0000"/>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8" fillId="0" borderId="9"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29A-4FEC-9D7E-00AAA906F435}"/>
            </c:ext>
          </c:extLst>
        </c:ser>
        <c:dLbls>
          <c:showLegendKey val="0"/>
          <c:showVal val="0"/>
          <c:showCatName val="0"/>
          <c:showSerName val="0"/>
          <c:showPercent val="0"/>
          <c:showBubbleSize val="0"/>
        </c:dLbls>
        <c:gapWidth val="150"/>
        <c:axId val="176967496"/>
        <c:axId val="176967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0.44</c:v>
                </c:pt>
              </c:numCache>
            </c:numRef>
          </c:val>
          <c:smooth val="0"/>
          <c:extLst>
            <c:ext xmlns:c16="http://schemas.microsoft.com/office/drawing/2014/chart" uri="{C3380CC4-5D6E-409C-BE32-E72D297353CC}">
              <c16:uniqueId val="{00000001-F29A-4FEC-9D7E-00AAA906F435}"/>
            </c:ext>
          </c:extLst>
        </c:ser>
        <c:dLbls>
          <c:showLegendKey val="0"/>
          <c:showVal val="0"/>
          <c:showCatName val="0"/>
          <c:showSerName val="0"/>
          <c:showPercent val="0"/>
          <c:showBubbleSize val="0"/>
        </c:dLbls>
        <c:marker val="1"/>
        <c:smooth val="0"/>
        <c:axId val="176967496"/>
        <c:axId val="176967880"/>
      </c:lineChart>
      <c:dateAx>
        <c:axId val="176967496"/>
        <c:scaling>
          <c:orientation val="minMax"/>
        </c:scaling>
        <c:delete val="1"/>
        <c:axPos val="b"/>
        <c:numFmt formatCode="&quot;H&quot;yy" sourceLinked="1"/>
        <c:majorTickMark val="none"/>
        <c:minorTickMark val="none"/>
        <c:tickLblPos val="none"/>
        <c:crossAx val="176967880"/>
        <c:crosses val="autoZero"/>
        <c:auto val="1"/>
        <c:lblOffset val="100"/>
        <c:baseTimeUnit val="years"/>
      </c:dateAx>
      <c:valAx>
        <c:axId val="176967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967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0</c:v>
                </c:pt>
                <c:pt idx="1">
                  <c:v>0</c:v>
                </c:pt>
                <c:pt idx="2">
                  <c:v>0</c:v>
                </c:pt>
                <c:pt idx="3">
                  <c:v>0</c:v>
                </c:pt>
                <c:pt idx="4">
                  <c:v>84.47</c:v>
                </c:pt>
              </c:numCache>
            </c:numRef>
          </c:val>
          <c:extLst>
            <c:ext xmlns:c16="http://schemas.microsoft.com/office/drawing/2014/chart" uri="{C3380CC4-5D6E-409C-BE32-E72D297353CC}">
              <c16:uniqueId val="{00000000-B420-440A-BEA8-8BDDA68CF7BD}"/>
            </c:ext>
          </c:extLst>
        </c:ser>
        <c:dLbls>
          <c:showLegendKey val="0"/>
          <c:showVal val="0"/>
          <c:showCatName val="0"/>
          <c:showSerName val="0"/>
          <c:showPercent val="0"/>
          <c:showBubbleSize val="0"/>
        </c:dLbls>
        <c:gapWidth val="150"/>
        <c:axId val="178450328"/>
        <c:axId val="17845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54.43</c:v>
                </c:pt>
              </c:numCache>
            </c:numRef>
          </c:val>
          <c:smooth val="0"/>
          <c:extLst>
            <c:ext xmlns:c16="http://schemas.microsoft.com/office/drawing/2014/chart" uri="{C3380CC4-5D6E-409C-BE32-E72D297353CC}">
              <c16:uniqueId val="{00000001-B420-440A-BEA8-8BDDA68CF7BD}"/>
            </c:ext>
          </c:extLst>
        </c:ser>
        <c:dLbls>
          <c:showLegendKey val="0"/>
          <c:showVal val="0"/>
          <c:showCatName val="0"/>
          <c:showSerName val="0"/>
          <c:showPercent val="0"/>
          <c:showBubbleSize val="0"/>
        </c:dLbls>
        <c:marker val="1"/>
        <c:smooth val="0"/>
        <c:axId val="178450328"/>
        <c:axId val="178450720"/>
      </c:lineChart>
      <c:dateAx>
        <c:axId val="178450328"/>
        <c:scaling>
          <c:orientation val="minMax"/>
        </c:scaling>
        <c:delete val="1"/>
        <c:axPos val="b"/>
        <c:numFmt formatCode="&quot;H&quot;yy" sourceLinked="1"/>
        <c:majorTickMark val="none"/>
        <c:minorTickMark val="none"/>
        <c:tickLblPos val="none"/>
        <c:crossAx val="178450720"/>
        <c:crosses val="autoZero"/>
        <c:auto val="1"/>
        <c:lblOffset val="100"/>
        <c:baseTimeUnit val="years"/>
      </c:dateAx>
      <c:valAx>
        <c:axId val="17845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450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0</c:v>
                </c:pt>
                <c:pt idx="1">
                  <c:v>0</c:v>
                </c:pt>
                <c:pt idx="2">
                  <c:v>0</c:v>
                </c:pt>
                <c:pt idx="3">
                  <c:v>0</c:v>
                </c:pt>
                <c:pt idx="4">
                  <c:v>62.27</c:v>
                </c:pt>
              </c:numCache>
            </c:numRef>
          </c:val>
          <c:extLst>
            <c:ext xmlns:c16="http://schemas.microsoft.com/office/drawing/2014/chart" uri="{C3380CC4-5D6E-409C-BE32-E72D297353CC}">
              <c16:uniqueId val="{00000000-EC78-45FF-8CCF-B1B7AEE2CDFB}"/>
            </c:ext>
          </c:extLst>
        </c:ser>
        <c:dLbls>
          <c:showLegendKey val="0"/>
          <c:showVal val="0"/>
          <c:showCatName val="0"/>
          <c:showSerName val="0"/>
          <c:showPercent val="0"/>
          <c:showBubbleSize val="0"/>
        </c:dLbls>
        <c:gapWidth val="150"/>
        <c:axId val="178451896"/>
        <c:axId val="178452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79.44</c:v>
                </c:pt>
              </c:numCache>
            </c:numRef>
          </c:val>
          <c:smooth val="0"/>
          <c:extLst>
            <c:ext xmlns:c16="http://schemas.microsoft.com/office/drawing/2014/chart" uri="{C3380CC4-5D6E-409C-BE32-E72D297353CC}">
              <c16:uniqueId val="{00000001-EC78-45FF-8CCF-B1B7AEE2CDFB}"/>
            </c:ext>
          </c:extLst>
        </c:ser>
        <c:dLbls>
          <c:showLegendKey val="0"/>
          <c:showVal val="0"/>
          <c:showCatName val="0"/>
          <c:showSerName val="0"/>
          <c:showPercent val="0"/>
          <c:showBubbleSize val="0"/>
        </c:dLbls>
        <c:marker val="1"/>
        <c:smooth val="0"/>
        <c:axId val="178451896"/>
        <c:axId val="178452288"/>
      </c:lineChart>
      <c:dateAx>
        <c:axId val="178451896"/>
        <c:scaling>
          <c:orientation val="minMax"/>
        </c:scaling>
        <c:delete val="1"/>
        <c:axPos val="b"/>
        <c:numFmt formatCode="&quot;H&quot;yy" sourceLinked="1"/>
        <c:majorTickMark val="none"/>
        <c:minorTickMark val="none"/>
        <c:tickLblPos val="none"/>
        <c:crossAx val="178452288"/>
        <c:crosses val="autoZero"/>
        <c:auto val="1"/>
        <c:lblOffset val="100"/>
        <c:baseTimeUnit val="years"/>
      </c:dateAx>
      <c:valAx>
        <c:axId val="17845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451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0</c:v>
                </c:pt>
                <c:pt idx="1">
                  <c:v>0</c:v>
                </c:pt>
                <c:pt idx="2">
                  <c:v>0</c:v>
                </c:pt>
                <c:pt idx="3">
                  <c:v>0</c:v>
                </c:pt>
                <c:pt idx="4">
                  <c:v>109.79</c:v>
                </c:pt>
              </c:numCache>
            </c:numRef>
          </c:val>
          <c:extLst>
            <c:ext xmlns:c16="http://schemas.microsoft.com/office/drawing/2014/chart" uri="{C3380CC4-5D6E-409C-BE32-E72D297353CC}">
              <c16:uniqueId val="{00000000-F38C-4F98-A0AD-956231E093BD}"/>
            </c:ext>
          </c:extLst>
        </c:ser>
        <c:dLbls>
          <c:showLegendKey val="0"/>
          <c:showVal val="0"/>
          <c:showCatName val="0"/>
          <c:showSerName val="0"/>
          <c:showPercent val="0"/>
          <c:showBubbleSize val="0"/>
        </c:dLbls>
        <c:gapWidth val="150"/>
        <c:axId val="176943696"/>
        <c:axId val="176944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109.02</c:v>
                </c:pt>
              </c:numCache>
            </c:numRef>
          </c:val>
          <c:smooth val="0"/>
          <c:extLst>
            <c:ext xmlns:c16="http://schemas.microsoft.com/office/drawing/2014/chart" uri="{C3380CC4-5D6E-409C-BE32-E72D297353CC}">
              <c16:uniqueId val="{00000001-F38C-4F98-A0AD-956231E093BD}"/>
            </c:ext>
          </c:extLst>
        </c:ser>
        <c:dLbls>
          <c:showLegendKey val="0"/>
          <c:showVal val="0"/>
          <c:showCatName val="0"/>
          <c:showSerName val="0"/>
          <c:showPercent val="0"/>
          <c:showBubbleSize val="0"/>
        </c:dLbls>
        <c:marker val="1"/>
        <c:smooth val="0"/>
        <c:axId val="176943696"/>
        <c:axId val="176944080"/>
      </c:lineChart>
      <c:dateAx>
        <c:axId val="176943696"/>
        <c:scaling>
          <c:orientation val="minMax"/>
        </c:scaling>
        <c:delete val="1"/>
        <c:axPos val="b"/>
        <c:numFmt formatCode="&quot;H&quot;yy" sourceLinked="1"/>
        <c:majorTickMark val="none"/>
        <c:minorTickMark val="none"/>
        <c:tickLblPos val="none"/>
        <c:crossAx val="176944080"/>
        <c:crosses val="autoZero"/>
        <c:auto val="1"/>
        <c:lblOffset val="100"/>
        <c:baseTimeUnit val="years"/>
      </c:dateAx>
      <c:valAx>
        <c:axId val="176944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694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0</c:v>
                </c:pt>
                <c:pt idx="1">
                  <c:v>0</c:v>
                </c:pt>
                <c:pt idx="2">
                  <c:v>0</c:v>
                </c:pt>
                <c:pt idx="3">
                  <c:v>0</c:v>
                </c:pt>
                <c:pt idx="4">
                  <c:v>6.45</c:v>
                </c:pt>
              </c:numCache>
            </c:numRef>
          </c:val>
          <c:extLst>
            <c:ext xmlns:c16="http://schemas.microsoft.com/office/drawing/2014/chart" uri="{C3380CC4-5D6E-409C-BE32-E72D297353CC}">
              <c16:uniqueId val="{00000000-B612-47AB-B266-673AA89BF50B}"/>
            </c:ext>
          </c:extLst>
        </c:ser>
        <c:dLbls>
          <c:showLegendKey val="0"/>
          <c:showVal val="0"/>
          <c:showCatName val="0"/>
          <c:showSerName val="0"/>
          <c:showPercent val="0"/>
          <c:showBubbleSize val="0"/>
        </c:dLbls>
        <c:gapWidth val="150"/>
        <c:axId val="178199464"/>
        <c:axId val="178199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49.39</c:v>
                </c:pt>
              </c:numCache>
            </c:numRef>
          </c:val>
          <c:smooth val="0"/>
          <c:extLst>
            <c:ext xmlns:c16="http://schemas.microsoft.com/office/drawing/2014/chart" uri="{C3380CC4-5D6E-409C-BE32-E72D297353CC}">
              <c16:uniqueId val="{00000001-B612-47AB-B266-673AA89BF50B}"/>
            </c:ext>
          </c:extLst>
        </c:ser>
        <c:dLbls>
          <c:showLegendKey val="0"/>
          <c:showVal val="0"/>
          <c:showCatName val="0"/>
          <c:showSerName val="0"/>
          <c:showPercent val="0"/>
          <c:showBubbleSize val="0"/>
        </c:dLbls>
        <c:marker val="1"/>
        <c:smooth val="0"/>
        <c:axId val="178199464"/>
        <c:axId val="178199848"/>
      </c:lineChart>
      <c:dateAx>
        <c:axId val="178199464"/>
        <c:scaling>
          <c:orientation val="minMax"/>
        </c:scaling>
        <c:delete val="1"/>
        <c:axPos val="b"/>
        <c:numFmt formatCode="&quot;H&quot;yy" sourceLinked="1"/>
        <c:majorTickMark val="none"/>
        <c:minorTickMark val="none"/>
        <c:tickLblPos val="none"/>
        <c:crossAx val="178199848"/>
        <c:crosses val="autoZero"/>
        <c:auto val="1"/>
        <c:lblOffset val="100"/>
        <c:baseTimeUnit val="years"/>
      </c:dateAx>
      <c:valAx>
        <c:axId val="178199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199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21.4</c:v>
                </c:pt>
              </c:numCache>
            </c:numRef>
          </c:val>
          <c:extLst>
            <c:ext xmlns:c16="http://schemas.microsoft.com/office/drawing/2014/chart" uri="{C3380CC4-5D6E-409C-BE32-E72D297353CC}">
              <c16:uniqueId val="{00000000-D7BD-48A1-AD55-E747845923B6}"/>
            </c:ext>
          </c:extLst>
        </c:ser>
        <c:dLbls>
          <c:showLegendKey val="0"/>
          <c:showVal val="0"/>
          <c:showCatName val="0"/>
          <c:showSerName val="0"/>
          <c:showPercent val="0"/>
          <c:showBubbleSize val="0"/>
        </c:dLbls>
        <c:gapWidth val="150"/>
        <c:axId val="178244432"/>
        <c:axId val="176541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18.57</c:v>
                </c:pt>
              </c:numCache>
            </c:numRef>
          </c:val>
          <c:smooth val="0"/>
          <c:extLst>
            <c:ext xmlns:c16="http://schemas.microsoft.com/office/drawing/2014/chart" uri="{C3380CC4-5D6E-409C-BE32-E72D297353CC}">
              <c16:uniqueId val="{00000001-D7BD-48A1-AD55-E747845923B6}"/>
            </c:ext>
          </c:extLst>
        </c:ser>
        <c:dLbls>
          <c:showLegendKey val="0"/>
          <c:showVal val="0"/>
          <c:showCatName val="0"/>
          <c:showSerName val="0"/>
          <c:showPercent val="0"/>
          <c:showBubbleSize val="0"/>
        </c:dLbls>
        <c:marker val="1"/>
        <c:smooth val="0"/>
        <c:axId val="178244432"/>
        <c:axId val="176541848"/>
      </c:lineChart>
      <c:dateAx>
        <c:axId val="178244432"/>
        <c:scaling>
          <c:orientation val="minMax"/>
        </c:scaling>
        <c:delete val="1"/>
        <c:axPos val="b"/>
        <c:numFmt formatCode="&quot;H&quot;yy" sourceLinked="1"/>
        <c:majorTickMark val="none"/>
        <c:minorTickMark val="none"/>
        <c:tickLblPos val="none"/>
        <c:crossAx val="176541848"/>
        <c:crosses val="autoZero"/>
        <c:auto val="1"/>
        <c:lblOffset val="100"/>
        <c:baseTimeUnit val="years"/>
      </c:dateAx>
      <c:valAx>
        <c:axId val="176541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24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E34-4ABC-9E9C-7946F158090C}"/>
            </c:ext>
          </c:extLst>
        </c:ser>
        <c:dLbls>
          <c:showLegendKey val="0"/>
          <c:showVal val="0"/>
          <c:showCatName val="0"/>
          <c:showSerName val="0"/>
          <c:showPercent val="0"/>
          <c:showBubbleSize val="0"/>
        </c:dLbls>
        <c:gapWidth val="150"/>
        <c:axId val="177955304"/>
        <c:axId val="177955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11</c:v>
                </c:pt>
              </c:numCache>
            </c:numRef>
          </c:val>
          <c:smooth val="0"/>
          <c:extLst>
            <c:ext xmlns:c16="http://schemas.microsoft.com/office/drawing/2014/chart" uri="{C3380CC4-5D6E-409C-BE32-E72D297353CC}">
              <c16:uniqueId val="{00000001-8E34-4ABC-9E9C-7946F158090C}"/>
            </c:ext>
          </c:extLst>
        </c:ser>
        <c:dLbls>
          <c:showLegendKey val="0"/>
          <c:showVal val="0"/>
          <c:showCatName val="0"/>
          <c:showSerName val="0"/>
          <c:showPercent val="0"/>
          <c:showBubbleSize val="0"/>
        </c:dLbls>
        <c:marker val="1"/>
        <c:smooth val="0"/>
        <c:axId val="177955304"/>
        <c:axId val="177955696"/>
      </c:lineChart>
      <c:dateAx>
        <c:axId val="177955304"/>
        <c:scaling>
          <c:orientation val="minMax"/>
        </c:scaling>
        <c:delete val="1"/>
        <c:axPos val="b"/>
        <c:numFmt formatCode="&quot;H&quot;yy" sourceLinked="1"/>
        <c:majorTickMark val="none"/>
        <c:minorTickMark val="none"/>
        <c:tickLblPos val="none"/>
        <c:crossAx val="177955696"/>
        <c:crosses val="autoZero"/>
        <c:auto val="1"/>
        <c:lblOffset val="100"/>
        <c:baseTimeUnit val="years"/>
      </c:dateAx>
      <c:valAx>
        <c:axId val="177955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7955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0</c:v>
                </c:pt>
                <c:pt idx="1">
                  <c:v>0</c:v>
                </c:pt>
                <c:pt idx="2">
                  <c:v>0</c:v>
                </c:pt>
                <c:pt idx="3">
                  <c:v>0</c:v>
                </c:pt>
                <c:pt idx="4">
                  <c:v>54.8</c:v>
                </c:pt>
              </c:numCache>
            </c:numRef>
          </c:val>
          <c:extLst>
            <c:ext xmlns:c16="http://schemas.microsoft.com/office/drawing/2014/chart" uri="{C3380CC4-5D6E-409C-BE32-E72D297353CC}">
              <c16:uniqueId val="{00000000-2D94-44FF-BA0F-329707848A01}"/>
            </c:ext>
          </c:extLst>
        </c:ser>
        <c:dLbls>
          <c:showLegendKey val="0"/>
          <c:showVal val="0"/>
          <c:showCatName val="0"/>
          <c:showSerName val="0"/>
          <c:showPercent val="0"/>
          <c:showBubbleSize val="0"/>
        </c:dLbls>
        <c:gapWidth val="150"/>
        <c:axId val="177954912"/>
        <c:axId val="177954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371.81</c:v>
                </c:pt>
              </c:numCache>
            </c:numRef>
          </c:val>
          <c:smooth val="0"/>
          <c:extLst>
            <c:ext xmlns:c16="http://schemas.microsoft.com/office/drawing/2014/chart" uri="{C3380CC4-5D6E-409C-BE32-E72D297353CC}">
              <c16:uniqueId val="{00000001-2D94-44FF-BA0F-329707848A01}"/>
            </c:ext>
          </c:extLst>
        </c:ser>
        <c:dLbls>
          <c:showLegendKey val="0"/>
          <c:showVal val="0"/>
          <c:showCatName val="0"/>
          <c:showSerName val="0"/>
          <c:showPercent val="0"/>
          <c:showBubbleSize val="0"/>
        </c:dLbls>
        <c:marker val="1"/>
        <c:smooth val="0"/>
        <c:axId val="177954912"/>
        <c:axId val="177954520"/>
      </c:lineChart>
      <c:dateAx>
        <c:axId val="177954912"/>
        <c:scaling>
          <c:orientation val="minMax"/>
        </c:scaling>
        <c:delete val="1"/>
        <c:axPos val="b"/>
        <c:numFmt formatCode="&quot;H&quot;yy" sourceLinked="1"/>
        <c:majorTickMark val="none"/>
        <c:minorTickMark val="none"/>
        <c:tickLblPos val="none"/>
        <c:crossAx val="177954520"/>
        <c:crosses val="autoZero"/>
        <c:auto val="1"/>
        <c:lblOffset val="100"/>
        <c:baseTimeUnit val="years"/>
      </c:dateAx>
      <c:valAx>
        <c:axId val="177954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795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0</c:v>
                </c:pt>
                <c:pt idx="2">
                  <c:v>0</c:v>
                </c:pt>
                <c:pt idx="3">
                  <c:v>0</c:v>
                </c:pt>
                <c:pt idx="4">
                  <c:v>846.93</c:v>
                </c:pt>
              </c:numCache>
            </c:numRef>
          </c:val>
          <c:extLst>
            <c:ext xmlns:c16="http://schemas.microsoft.com/office/drawing/2014/chart" uri="{C3380CC4-5D6E-409C-BE32-E72D297353CC}">
              <c16:uniqueId val="{00000000-9324-46B2-B239-5FF719857955}"/>
            </c:ext>
          </c:extLst>
        </c:ser>
        <c:dLbls>
          <c:showLegendKey val="0"/>
          <c:showVal val="0"/>
          <c:showCatName val="0"/>
          <c:showSerName val="0"/>
          <c:showPercent val="0"/>
          <c:showBubbleSize val="0"/>
        </c:dLbls>
        <c:gapWidth val="150"/>
        <c:axId val="177956872"/>
        <c:axId val="177957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465.85</c:v>
                </c:pt>
              </c:numCache>
            </c:numRef>
          </c:val>
          <c:smooth val="0"/>
          <c:extLst>
            <c:ext xmlns:c16="http://schemas.microsoft.com/office/drawing/2014/chart" uri="{C3380CC4-5D6E-409C-BE32-E72D297353CC}">
              <c16:uniqueId val="{00000001-9324-46B2-B239-5FF719857955}"/>
            </c:ext>
          </c:extLst>
        </c:ser>
        <c:dLbls>
          <c:showLegendKey val="0"/>
          <c:showVal val="0"/>
          <c:showCatName val="0"/>
          <c:showSerName val="0"/>
          <c:showPercent val="0"/>
          <c:showBubbleSize val="0"/>
        </c:dLbls>
        <c:marker val="1"/>
        <c:smooth val="0"/>
        <c:axId val="177956872"/>
        <c:axId val="177957264"/>
      </c:lineChart>
      <c:dateAx>
        <c:axId val="177956872"/>
        <c:scaling>
          <c:orientation val="minMax"/>
        </c:scaling>
        <c:delete val="1"/>
        <c:axPos val="b"/>
        <c:numFmt formatCode="&quot;H&quot;yy" sourceLinked="1"/>
        <c:majorTickMark val="none"/>
        <c:minorTickMark val="none"/>
        <c:tickLblPos val="none"/>
        <c:crossAx val="177957264"/>
        <c:crosses val="autoZero"/>
        <c:auto val="1"/>
        <c:lblOffset val="100"/>
        <c:baseTimeUnit val="years"/>
      </c:dateAx>
      <c:valAx>
        <c:axId val="177957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7956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0</c:v>
                </c:pt>
                <c:pt idx="1">
                  <c:v>0</c:v>
                </c:pt>
                <c:pt idx="2">
                  <c:v>0</c:v>
                </c:pt>
                <c:pt idx="3">
                  <c:v>0</c:v>
                </c:pt>
                <c:pt idx="4">
                  <c:v>119.3</c:v>
                </c:pt>
              </c:numCache>
            </c:numRef>
          </c:val>
          <c:extLst>
            <c:ext xmlns:c16="http://schemas.microsoft.com/office/drawing/2014/chart" uri="{C3380CC4-5D6E-409C-BE32-E72D297353CC}">
              <c16:uniqueId val="{00000000-BE3D-471F-86C1-3B664CCAA826}"/>
            </c:ext>
          </c:extLst>
        </c:ser>
        <c:dLbls>
          <c:showLegendKey val="0"/>
          <c:showVal val="0"/>
          <c:showCatName val="0"/>
          <c:showSerName val="0"/>
          <c:showPercent val="0"/>
          <c:showBubbleSize val="0"/>
        </c:dLbls>
        <c:gapWidth val="150"/>
        <c:axId val="178174376"/>
        <c:axId val="178174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92.39</c:v>
                </c:pt>
              </c:numCache>
            </c:numRef>
          </c:val>
          <c:smooth val="0"/>
          <c:extLst>
            <c:ext xmlns:c16="http://schemas.microsoft.com/office/drawing/2014/chart" uri="{C3380CC4-5D6E-409C-BE32-E72D297353CC}">
              <c16:uniqueId val="{00000001-BE3D-471F-86C1-3B664CCAA826}"/>
            </c:ext>
          </c:extLst>
        </c:ser>
        <c:dLbls>
          <c:showLegendKey val="0"/>
          <c:showVal val="0"/>
          <c:showCatName val="0"/>
          <c:showSerName val="0"/>
          <c:showPercent val="0"/>
          <c:showBubbleSize val="0"/>
        </c:dLbls>
        <c:marker val="1"/>
        <c:smooth val="0"/>
        <c:axId val="178174376"/>
        <c:axId val="178174768"/>
      </c:lineChart>
      <c:dateAx>
        <c:axId val="178174376"/>
        <c:scaling>
          <c:orientation val="minMax"/>
        </c:scaling>
        <c:delete val="1"/>
        <c:axPos val="b"/>
        <c:numFmt formatCode="&quot;H&quot;yy" sourceLinked="1"/>
        <c:majorTickMark val="none"/>
        <c:minorTickMark val="none"/>
        <c:tickLblPos val="none"/>
        <c:crossAx val="178174768"/>
        <c:crosses val="autoZero"/>
        <c:auto val="1"/>
        <c:lblOffset val="100"/>
        <c:baseTimeUnit val="years"/>
      </c:dateAx>
      <c:valAx>
        <c:axId val="17817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174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0</c:v>
                </c:pt>
                <c:pt idx="1">
                  <c:v>0</c:v>
                </c:pt>
                <c:pt idx="2">
                  <c:v>0</c:v>
                </c:pt>
                <c:pt idx="3">
                  <c:v>0</c:v>
                </c:pt>
                <c:pt idx="4">
                  <c:v>133.13999999999999</c:v>
                </c:pt>
              </c:numCache>
            </c:numRef>
          </c:val>
          <c:extLst>
            <c:ext xmlns:c16="http://schemas.microsoft.com/office/drawing/2014/chart" uri="{C3380CC4-5D6E-409C-BE32-E72D297353CC}">
              <c16:uniqueId val="{00000000-679E-4E0E-92B1-51592CFD897D}"/>
            </c:ext>
          </c:extLst>
        </c:ser>
        <c:dLbls>
          <c:showLegendKey val="0"/>
          <c:showVal val="0"/>
          <c:showCatName val="0"/>
          <c:showSerName val="0"/>
          <c:showPercent val="0"/>
          <c:showBubbleSize val="0"/>
        </c:dLbls>
        <c:gapWidth val="150"/>
        <c:axId val="178175944"/>
        <c:axId val="178176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192.98</c:v>
                </c:pt>
              </c:numCache>
            </c:numRef>
          </c:val>
          <c:smooth val="0"/>
          <c:extLst>
            <c:ext xmlns:c16="http://schemas.microsoft.com/office/drawing/2014/chart" uri="{C3380CC4-5D6E-409C-BE32-E72D297353CC}">
              <c16:uniqueId val="{00000001-679E-4E0E-92B1-51592CFD897D}"/>
            </c:ext>
          </c:extLst>
        </c:ser>
        <c:dLbls>
          <c:showLegendKey val="0"/>
          <c:showVal val="0"/>
          <c:showCatName val="0"/>
          <c:showSerName val="0"/>
          <c:showPercent val="0"/>
          <c:showBubbleSize val="0"/>
        </c:dLbls>
        <c:marker val="1"/>
        <c:smooth val="0"/>
        <c:axId val="178175944"/>
        <c:axId val="178176336"/>
      </c:lineChart>
      <c:dateAx>
        <c:axId val="178175944"/>
        <c:scaling>
          <c:orientation val="minMax"/>
        </c:scaling>
        <c:delete val="1"/>
        <c:axPos val="b"/>
        <c:numFmt formatCode="&quot;H&quot;yy" sourceLinked="1"/>
        <c:majorTickMark val="none"/>
        <c:minorTickMark val="none"/>
        <c:tickLblPos val="none"/>
        <c:crossAx val="178176336"/>
        <c:crosses val="autoZero"/>
        <c:auto val="1"/>
        <c:lblOffset val="100"/>
        <c:baseTimeUnit val="years"/>
      </c:dateAx>
      <c:valAx>
        <c:axId val="17817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175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I59" zoomScale="130" zoomScaleNormal="13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鹿児島県　屋久島町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その他</v>
      </c>
      <c r="AE8" s="60"/>
      <c r="AF8" s="60"/>
      <c r="AG8" s="60"/>
      <c r="AH8" s="60"/>
      <c r="AI8" s="60"/>
      <c r="AJ8" s="60"/>
      <c r="AK8" s="4"/>
      <c r="AL8" s="61">
        <f>データ!$R$6</f>
        <v>12147</v>
      </c>
      <c r="AM8" s="61"/>
      <c r="AN8" s="61"/>
      <c r="AO8" s="61"/>
      <c r="AP8" s="61"/>
      <c r="AQ8" s="61"/>
      <c r="AR8" s="61"/>
      <c r="AS8" s="61"/>
      <c r="AT8" s="52">
        <f>データ!$S$6</f>
        <v>540.48</v>
      </c>
      <c r="AU8" s="53"/>
      <c r="AV8" s="53"/>
      <c r="AW8" s="53"/>
      <c r="AX8" s="53"/>
      <c r="AY8" s="53"/>
      <c r="AZ8" s="53"/>
      <c r="BA8" s="53"/>
      <c r="BB8" s="54">
        <f>データ!$T$6</f>
        <v>22.47</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54.22</v>
      </c>
      <c r="J10" s="53"/>
      <c r="K10" s="53"/>
      <c r="L10" s="53"/>
      <c r="M10" s="53"/>
      <c r="N10" s="53"/>
      <c r="O10" s="64"/>
      <c r="P10" s="54">
        <f>データ!$P$6</f>
        <v>97.87</v>
      </c>
      <c r="Q10" s="54"/>
      <c r="R10" s="54"/>
      <c r="S10" s="54"/>
      <c r="T10" s="54"/>
      <c r="U10" s="54"/>
      <c r="V10" s="54"/>
      <c r="W10" s="61">
        <f>データ!$Q$6</f>
        <v>1760</v>
      </c>
      <c r="X10" s="61"/>
      <c r="Y10" s="61"/>
      <c r="Z10" s="61"/>
      <c r="AA10" s="61"/>
      <c r="AB10" s="61"/>
      <c r="AC10" s="61"/>
      <c r="AD10" s="2"/>
      <c r="AE10" s="2"/>
      <c r="AF10" s="2"/>
      <c r="AG10" s="2"/>
      <c r="AH10" s="4"/>
      <c r="AI10" s="4"/>
      <c r="AJ10" s="4"/>
      <c r="AK10" s="4"/>
      <c r="AL10" s="61">
        <f>データ!$U$6</f>
        <v>11672</v>
      </c>
      <c r="AM10" s="61"/>
      <c r="AN10" s="61"/>
      <c r="AO10" s="61"/>
      <c r="AP10" s="61"/>
      <c r="AQ10" s="61"/>
      <c r="AR10" s="61"/>
      <c r="AS10" s="61"/>
      <c r="AT10" s="52">
        <f>データ!$V$6</f>
        <v>44.05</v>
      </c>
      <c r="AU10" s="53"/>
      <c r="AV10" s="53"/>
      <c r="AW10" s="53"/>
      <c r="AX10" s="53"/>
      <c r="AY10" s="53"/>
      <c r="AZ10" s="53"/>
      <c r="BA10" s="53"/>
      <c r="BB10" s="54">
        <f>データ!$W$6</f>
        <v>264.97000000000003</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110</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90"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90"/>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90"/>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90"/>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90"/>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90"/>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90"/>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90"/>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90"/>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90"/>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90"/>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90"/>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0"/>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90"/>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90"/>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90"/>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90"/>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kTowGIgmxkKK1NtkcaELgATM845a0O2XcPElOQ88jPzqJxwYd/10PahmcQDCZBFuOomB+lf3obEaNZEG/roowQ==" saltValue="mPgnwNMdpRhkfrOhf6h+E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2" t="s">
        <v>50</v>
      </c>
      <c r="I3" s="93"/>
      <c r="J3" s="93"/>
      <c r="K3" s="93"/>
      <c r="L3" s="93"/>
      <c r="M3" s="93"/>
      <c r="N3" s="93"/>
      <c r="O3" s="93"/>
      <c r="P3" s="93"/>
      <c r="Q3" s="93"/>
      <c r="R3" s="93"/>
      <c r="S3" s="93"/>
      <c r="T3" s="93"/>
      <c r="U3" s="93"/>
      <c r="V3" s="93"/>
      <c r="W3" s="94"/>
      <c r="X3" s="98" t="s">
        <v>51</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52</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15">
      <c r="A4" s="29" t="s">
        <v>53</v>
      </c>
      <c r="B4" s="31"/>
      <c r="C4" s="31"/>
      <c r="D4" s="31"/>
      <c r="E4" s="31"/>
      <c r="F4" s="31"/>
      <c r="G4" s="31"/>
      <c r="H4" s="95"/>
      <c r="I4" s="96"/>
      <c r="J4" s="96"/>
      <c r="K4" s="96"/>
      <c r="L4" s="96"/>
      <c r="M4" s="96"/>
      <c r="N4" s="96"/>
      <c r="O4" s="96"/>
      <c r="P4" s="96"/>
      <c r="Q4" s="96"/>
      <c r="R4" s="96"/>
      <c r="S4" s="96"/>
      <c r="T4" s="96"/>
      <c r="U4" s="96"/>
      <c r="V4" s="96"/>
      <c r="W4" s="97"/>
      <c r="X4" s="91" t="s">
        <v>54</v>
      </c>
      <c r="Y4" s="91"/>
      <c r="Z4" s="91"/>
      <c r="AA4" s="91"/>
      <c r="AB4" s="91"/>
      <c r="AC4" s="91"/>
      <c r="AD4" s="91"/>
      <c r="AE4" s="91"/>
      <c r="AF4" s="91"/>
      <c r="AG4" s="91"/>
      <c r="AH4" s="91"/>
      <c r="AI4" s="91" t="s">
        <v>55</v>
      </c>
      <c r="AJ4" s="91"/>
      <c r="AK4" s="91"/>
      <c r="AL4" s="91"/>
      <c r="AM4" s="91"/>
      <c r="AN4" s="91"/>
      <c r="AO4" s="91"/>
      <c r="AP4" s="91"/>
      <c r="AQ4" s="91"/>
      <c r="AR4" s="91"/>
      <c r="AS4" s="91"/>
      <c r="AT4" s="91" t="s">
        <v>56</v>
      </c>
      <c r="AU4" s="91"/>
      <c r="AV4" s="91"/>
      <c r="AW4" s="91"/>
      <c r="AX4" s="91"/>
      <c r="AY4" s="91"/>
      <c r="AZ4" s="91"/>
      <c r="BA4" s="91"/>
      <c r="BB4" s="91"/>
      <c r="BC4" s="91"/>
      <c r="BD4" s="91"/>
      <c r="BE4" s="91" t="s">
        <v>57</v>
      </c>
      <c r="BF4" s="91"/>
      <c r="BG4" s="91"/>
      <c r="BH4" s="91"/>
      <c r="BI4" s="91"/>
      <c r="BJ4" s="91"/>
      <c r="BK4" s="91"/>
      <c r="BL4" s="91"/>
      <c r="BM4" s="91"/>
      <c r="BN4" s="91"/>
      <c r="BO4" s="91"/>
      <c r="BP4" s="91" t="s">
        <v>58</v>
      </c>
      <c r="BQ4" s="91"/>
      <c r="BR4" s="91"/>
      <c r="BS4" s="91"/>
      <c r="BT4" s="91"/>
      <c r="BU4" s="91"/>
      <c r="BV4" s="91"/>
      <c r="BW4" s="91"/>
      <c r="BX4" s="91"/>
      <c r="BY4" s="91"/>
      <c r="BZ4" s="91"/>
      <c r="CA4" s="91" t="s">
        <v>59</v>
      </c>
      <c r="CB4" s="91"/>
      <c r="CC4" s="91"/>
      <c r="CD4" s="91"/>
      <c r="CE4" s="91"/>
      <c r="CF4" s="91"/>
      <c r="CG4" s="91"/>
      <c r="CH4" s="91"/>
      <c r="CI4" s="91"/>
      <c r="CJ4" s="91"/>
      <c r="CK4" s="91"/>
      <c r="CL4" s="91" t="s">
        <v>60</v>
      </c>
      <c r="CM4" s="91"/>
      <c r="CN4" s="91"/>
      <c r="CO4" s="91"/>
      <c r="CP4" s="91"/>
      <c r="CQ4" s="91"/>
      <c r="CR4" s="91"/>
      <c r="CS4" s="91"/>
      <c r="CT4" s="91"/>
      <c r="CU4" s="91"/>
      <c r="CV4" s="91"/>
      <c r="CW4" s="91" t="s">
        <v>61</v>
      </c>
      <c r="CX4" s="91"/>
      <c r="CY4" s="91"/>
      <c r="CZ4" s="91"/>
      <c r="DA4" s="91"/>
      <c r="DB4" s="91"/>
      <c r="DC4" s="91"/>
      <c r="DD4" s="91"/>
      <c r="DE4" s="91"/>
      <c r="DF4" s="91"/>
      <c r="DG4" s="91"/>
      <c r="DH4" s="91" t="s">
        <v>62</v>
      </c>
      <c r="DI4" s="91"/>
      <c r="DJ4" s="91"/>
      <c r="DK4" s="91"/>
      <c r="DL4" s="91"/>
      <c r="DM4" s="91"/>
      <c r="DN4" s="91"/>
      <c r="DO4" s="91"/>
      <c r="DP4" s="91"/>
      <c r="DQ4" s="91"/>
      <c r="DR4" s="91"/>
      <c r="DS4" s="91" t="s">
        <v>63</v>
      </c>
      <c r="DT4" s="91"/>
      <c r="DU4" s="91"/>
      <c r="DV4" s="91"/>
      <c r="DW4" s="91"/>
      <c r="DX4" s="91"/>
      <c r="DY4" s="91"/>
      <c r="DZ4" s="91"/>
      <c r="EA4" s="91"/>
      <c r="EB4" s="91"/>
      <c r="EC4" s="91"/>
      <c r="ED4" s="91" t="s">
        <v>64</v>
      </c>
      <c r="EE4" s="91"/>
      <c r="EF4" s="91"/>
      <c r="EG4" s="91"/>
      <c r="EH4" s="91"/>
      <c r="EI4" s="91"/>
      <c r="EJ4" s="91"/>
      <c r="EK4" s="91"/>
      <c r="EL4" s="91"/>
      <c r="EM4" s="91"/>
      <c r="EN4" s="91"/>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465054</v>
      </c>
      <c r="D6" s="34">
        <f t="shared" si="3"/>
        <v>46</v>
      </c>
      <c r="E6" s="34">
        <f t="shared" si="3"/>
        <v>1</v>
      </c>
      <c r="F6" s="34">
        <f t="shared" si="3"/>
        <v>0</v>
      </c>
      <c r="G6" s="34">
        <f t="shared" si="3"/>
        <v>1</v>
      </c>
      <c r="H6" s="34" t="str">
        <f t="shared" si="3"/>
        <v>鹿児島県　屋久島町</v>
      </c>
      <c r="I6" s="34" t="str">
        <f t="shared" si="3"/>
        <v>法適用</v>
      </c>
      <c r="J6" s="34" t="str">
        <f t="shared" si="3"/>
        <v>水道事業</v>
      </c>
      <c r="K6" s="34" t="str">
        <f t="shared" si="3"/>
        <v>末端給水事業</v>
      </c>
      <c r="L6" s="34" t="str">
        <f t="shared" si="3"/>
        <v>A7</v>
      </c>
      <c r="M6" s="34" t="str">
        <f t="shared" si="3"/>
        <v>その他</v>
      </c>
      <c r="N6" s="35" t="str">
        <f t="shared" si="3"/>
        <v>-</v>
      </c>
      <c r="O6" s="35">
        <f t="shared" si="3"/>
        <v>54.22</v>
      </c>
      <c r="P6" s="35">
        <f t="shared" si="3"/>
        <v>97.87</v>
      </c>
      <c r="Q6" s="35">
        <f t="shared" si="3"/>
        <v>1760</v>
      </c>
      <c r="R6" s="35">
        <f t="shared" si="3"/>
        <v>12147</v>
      </c>
      <c r="S6" s="35">
        <f t="shared" si="3"/>
        <v>540.48</v>
      </c>
      <c r="T6" s="35">
        <f t="shared" si="3"/>
        <v>22.47</v>
      </c>
      <c r="U6" s="35">
        <f t="shared" si="3"/>
        <v>11672</v>
      </c>
      <c r="V6" s="35">
        <f t="shared" si="3"/>
        <v>44.05</v>
      </c>
      <c r="W6" s="35">
        <f t="shared" si="3"/>
        <v>264.97000000000003</v>
      </c>
      <c r="X6" s="36" t="str">
        <f>IF(X7="",NA(),X7)</f>
        <v>-</v>
      </c>
      <c r="Y6" s="36" t="str">
        <f t="shared" ref="Y6:AG6" si="4">IF(Y7="",NA(),Y7)</f>
        <v>-</v>
      </c>
      <c r="Z6" s="36" t="str">
        <f t="shared" si="4"/>
        <v>-</v>
      </c>
      <c r="AA6" s="36" t="str">
        <f t="shared" si="4"/>
        <v>-</v>
      </c>
      <c r="AB6" s="36">
        <f t="shared" si="4"/>
        <v>109.79</v>
      </c>
      <c r="AC6" s="36" t="str">
        <f t="shared" si="4"/>
        <v>-</v>
      </c>
      <c r="AD6" s="36" t="str">
        <f t="shared" si="4"/>
        <v>-</v>
      </c>
      <c r="AE6" s="36" t="str">
        <f t="shared" si="4"/>
        <v>-</v>
      </c>
      <c r="AF6" s="36" t="str">
        <f t="shared" si="4"/>
        <v>-</v>
      </c>
      <c r="AG6" s="36">
        <f t="shared" si="4"/>
        <v>109.02</v>
      </c>
      <c r="AH6" s="35" t="str">
        <f>IF(AH7="","",IF(AH7="-","【-】","【"&amp;SUBSTITUTE(TEXT(AH7,"#,##0.00"),"-","△")&amp;"】"))</f>
        <v>【110.27】</v>
      </c>
      <c r="AI6" s="36" t="str">
        <f>IF(AI7="",NA(),AI7)</f>
        <v>-</v>
      </c>
      <c r="AJ6" s="36" t="str">
        <f t="shared" ref="AJ6:AR6" si="5">IF(AJ7="",NA(),AJ7)</f>
        <v>-</v>
      </c>
      <c r="AK6" s="36" t="str">
        <f t="shared" si="5"/>
        <v>-</v>
      </c>
      <c r="AL6" s="36" t="str">
        <f t="shared" si="5"/>
        <v>-</v>
      </c>
      <c r="AM6" s="35">
        <f t="shared" si="5"/>
        <v>0</v>
      </c>
      <c r="AN6" s="36" t="str">
        <f t="shared" si="5"/>
        <v>-</v>
      </c>
      <c r="AO6" s="36" t="str">
        <f t="shared" si="5"/>
        <v>-</v>
      </c>
      <c r="AP6" s="36" t="str">
        <f t="shared" si="5"/>
        <v>-</v>
      </c>
      <c r="AQ6" s="36" t="str">
        <f t="shared" si="5"/>
        <v>-</v>
      </c>
      <c r="AR6" s="36">
        <f t="shared" si="5"/>
        <v>11</v>
      </c>
      <c r="AS6" s="35" t="str">
        <f>IF(AS7="","",IF(AS7="-","【-】","【"&amp;SUBSTITUTE(TEXT(AS7,"#,##0.00"),"-","△")&amp;"】"))</f>
        <v>【1.15】</v>
      </c>
      <c r="AT6" s="36" t="str">
        <f>IF(AT7="",NA(),AT7)</f>
        <v>-</v>
      </c>
      <c r="AU6" s="36" t="str">
        <f t="shared" ref="AU6:BC6" si="6">IF(AU7="",NA(),AU7)</f>
        <v>-</v>
      </c>
      <c r="AV6" s="36" t="str">
        <f t="shared" si="6"/>
        <v>-</v>
      </c>
      <c r="AW6" s="36" t="str">
        <f t="shared" si="6"/>
        <v>-</v>
      </c>
      <c r="AX6" s="36">
        <f t="shared" si="6"/>
        <v>54.8</v>
      </c>
      <c r="AY6" s="36" t="str">
        <f t="shared" si="6"/>
        <v>-</v>
      </c>
      <c r="AZ6" s="36" t="str">
        <f t="shared" si="6"/>
        <v>-</v>
      </c>
      <c r="BA6" s="36" t="str">
        <f t="shared" si="6"/>
        <v>-</v>
      </c>
      <c r="BB6" s="36" t="str">
        <f t="shared" si="6"/>
        <v>-</v>
      </c>
      <c r="BC6" s="36">
        <f t="shared" si="6"/>
        <v>371.81</v>
      </c>
      <c r="BD6" s="35" t="str">
        <f>IF(BD7="","",IF(BD7="-","【-】","【"&amp;SUBSTITUTE(TEXT(BD7,"#,##0.00"),"-","△")&amp;"】"))</f>
        <v>【260.31】</v>
      </c>
      <c r="BE6" s="36" t="str">
        <f>IF(BE7="",NA(),BE7)</f>
        <v>-</v>
      </c>
      <c r="BF6" s="36" t="str">
        <f t="shared" ref="BF6:BN6" si="7">IF(BF7="",NA(),BF7)</f>
        <v>-</v>
      </c>
      <c r="BG6" s="36" t="str">
        <f t="shared" si="7"/>
        <v>-</v>
      </c>
      <c r="BH6" s="36" t="str">
        <f t="shared" si="7"/>
        <v>-</v>
      </c>
      <c r="BI6" s="36">
        <f t="shared" si="7"/>
        <v>846.93</v>
      </c>
      <c r="BJ6" s="36" t="str">
        <f t="shared" si="7"/>
        <v>-</v>
      </c>
      <c r="BK6" s="36" t="str">
        <f t="shared" si="7"/>
        <v>-</v>
      </c>
      <c r="BL6" s="36" t="str">
        <f t="shared" si="7"/>
        <v>-</v>
      </c>
      <c r="BM6" s="36" t="str">
        <f t="shared" si="7"/>
        <v>-</v>
      </c>
      <c r="BN6" s="36">
        <f t="shared" si="7"/>
        <v>465.85</v>
      </c>
      <c r="BO6" s="35" t="str">
        <f>IF(BO7="","",IF(BO7="-","【-】","【"&amp;SUBSTITUTE(TEXT(BO7,"#,##0.00"),"-","△")&amp;"】"))</f>
        <v>【275.67】</v>
      </c>
      <c r="BP6" s="36" t="str">
        <f>IF(BP7="",NA(),BP7)</f>
        <v>-</v>
      </c>
      <c r="BQ6" s="36" t="str">
        <f t="shared" ref="BQ6:BY6" si="8">IF(BQ7="",NA(),BQ7)</f>
        <v>-</v>
      </c>
      <c r="BR6" s="36" t="str">
        <f t="shared" si="8"/>
        <v>-</v>
      </c>
      <c r="BS6" s="36" t="str">
        <f t="shared" si="8"/>
        <v>-</v>
      </c>
      <c r="BT6" s="36">
        <f t="shared" si="8"/>
        <v>119.3</v>
      </c>
      <c r="BU6" s="36" t="str">
        <f t="shared" si="8"/>
        <v>-</v>
      </c>
      <c r="BV6" s="36" t="str">
        <f t="shared" si="8"/>
        <v>-</v>
      </c>
      <c r="BW6" s="36" t="str">
        <f t="shared" si="8"/>
        <v>-</v>
      </c>
      <c r="BX6" s="36" t="str">
        <f t="shared" si="8"/>
        <v>-</v>
      </c>
      <c r="BY6" s="36">
        <f t="shared" si="8"/>
        <v>92.39</v>
      </c>
      <c r="BZ6" s="35" t="str">
        <f>IF(BZ7="","",IF(BZ7="-","【-】","【"&amp;SUBSTITUTE(TEXT(BZ7,"#,##0.00"),"-","△")&amp;"】"))</f>
        <v>【100.05】</v>
      </c>
      <c r="CA6" s="36" t="str">
        <f>IF(CA7="",NA(),CA7)</f>
        <v>-</v>
      </c>
      <c r="CB6" s="36" t="str">
        <f t="shared" ref="CB6:CJ6" si="9">IF(CB7="",NA(),CB7)</f>
        <v>-</v>
      </c>
      <c r="CC6" s="36" t="str">
        <f t="shared" si="9"/>
        <v>-</v>
      </c>
      <c r="CD6" s="36" t="str">
        <f t="shared" si="9"/>
        <v>-</v>
      </c>
      <c r="CE6" s="36">
        <f t="shared" si="9"/>
        <v>133.13999999999999</v>
      </c>
      <c r="CF6" s="36" t="str">
        <f t="shared" si="9"/>
        <v>-</v>
      </c>
      <c r="CG6" s="36" t="str">
        <f t="shared" si="9"/>
        <v>-</v>
      </c>
      <c r="CH6" s="36" t="str">
        <f t="shared" si="9"/>
        <v>-</v>
      </c>
      <c r="CI6" s="36" t="str">
        <f t="shared" si="9"/>
        <v>-</v>
      </c>
      <c r="CJ6" s="36">
        <f t="shared" si="9"/>
        <v>192.98</v>
      </c>
      <c r="CK6" s="35" t="str">
        <f>IF(CK7="","",IF(CK7="-","【-】","【"&amp;SUBSTITUTE(TEXT(CK7,"#,##0.00"),"-","△")&amp;"】"))</f>
        <v>【166.40】</v>
      </c>
      <c r="CL6" s="36" t="str">
        <f>IF(CL7="",NA(),CL7)</f>
        <v>-</v>
      </c>
      <c r="CM6" s="36" t="str">
        <f t="shared" ref="CM6:CU6" si="10">IF(CM7="",NA(),CM7)</f>
        <v>-</v>
      </c>
      <c r="CN6" s="36" t="str">
        <f t="shared" si="10"/>
        <v>-</v>
      </c>
      <c r="CO6" s="36" t="str">
        <f t="shared" si="10"/>
        <v>-</v>
      </c>
      <c r="CP6" s="36">
        <f t="shared" si="10"/>
        <v>84.47</v>
      </c>
      <c r="CQ6" s="36" t="str">
        <f t="shared" si="10"/>
        <v>-</v>
      </c>
      <c r="CR6" s="36" t="str">
        <f t="shared" si="10"/>
        <v>-</v>
      </c>
      <c r="CS6" s="36" t="str">
        <f t="shared" si="10"/>
        <v>-</v>
      </c>
      <c r="CT6" s="36" t="str">
        <f t="shared" si="10"/>
        <v>-</v>
      </c>
      <c r="CU6" s="36">
        <f t="shared" si="10"/>
        <v>54.43</v>
      </c>
      <c r="CV6" s="35" t="str">
        <f>IF(CV7="","",IF(CV7="-","【-】","【"&amp;SUBSTITUTE(TEXT(CV7,"#,##0.00"),"-","△")&amp;"】"))</f>
        <v>【60.69】</v>
      </c>
      <c r="CW6" s="36" t="str">
        <f>IF(CW7="",NA(),CW7)</f>
        <v>-</v>
      </c>
      <c r="CX6" s="36" t="str">
        <f t="shared" ref="CX6:DF6" si="11">IF(CX7="",NA(),CX7)</f>
        <v>-</v>
      </c>
      <c r="CY6" s="36" t="str">
        <f t="shared" si="11"/>
        <v>-</v>
      </c>
      <c r="CZ6" s="36" t="str">
        <f t="shared" si="11"/>
        <v>-</v>
      </c>
      <c r="DA6" s="36">
        <f t="shared" si="11"/>
        <v>62.27</v>
      </c>
      <c r="DB6" s="36" t="str">
        <f t="shared" si="11"/>
        <v>-</v>
      </c>
      <c r="DC6" s="36" t="str">
        <f t="shared" si="11"/>
        <v>-</v>
      </c>
      <c r="DD6" s="36" t="str">
        <f t="shared" si="11"/>
        <v>-</v>
      </c>
      <c r="DE6" s="36" t="str">
        <f t="shared" si="11"/>
        <v>-</v>
      </c>
      <c r="DF6" s="36">
        <f t="shared" si="11"/>
        <v>79.44</v>
      </c>
      <c r="DG6" s="35" t="str">
        <f>IF(DG7="","",IF(DG7="-","【-】","【"&amp;SUBSTITUTE(TEXT(DG7,"#,##0.00"),"-","△")&amp;"】"))</f>
        <v>【89.82】</v>
      </c>
      <c r="DH6" s="36" t="str">
        <f>IF(DH7="",NA(),DH7)</f>
        <v>-</v>
      </c>
      <c r="DI6" s="36" t="str">
        <f t="shared" ref="DI6:DQ6" si="12">IF(DI7="",NA(),DI7)</f>
        <v>-</v>
      </c>
      <c r="DJ6" s="36" t="str">
        <f t="shared" si="12"/>
        <v>-</v>
      </c>
      <c r="DK6" s="36" t="str">
        <f t="shared" si="12"/>
        <v>-</v>
      </c>
      <c r="DL6" s="36">
        <f t="shared" si="12"/>
        <v>6.45</v>
      </c>
      <c r="DM6" s="36" t="str">
        <f t="shared" si="12"/>
        <v>-</v>
      </c>
      <c r="DN6" s="36" t="str">
        <f t="shared" si="12"/>
        <v>-</v>
      </c>
      <c r="DO6" s="36" t="str">
        <f t="shared" si="12"/>
        <v>-</v>
      </c>
      <c r="DP6" s="36" t="str">
        <f t="shared" si="12"/>
        <v>-</v>
      </c>
      <c r="DQ6" s="36">
        <f t="shared" si="12"/>
        <v>49.39</v>
      </c>
      <c r="DR6" s="35" t="str">
        <f>IF(DR7="","",IF(DR7="-","【-】","【"&amp;SUBSTITUTE(TEXT(DR7,"#,##0.00"),"-","△")&amp;"】"))</f>
        <v>【50.19】</v>
      </c>
      <c r="DS6" s="36" t="str">
        <f>IF(DS7="",NA(),DS7)</f>
        <v>-</v>
      </c>
      <c r="DT6" s="36" t="str">
        <f t="shared" ref="DT6:EB6" si="13">IF(DT7="",NA(),DT7)</f>
        <v>-</v>
      </c>
      <c r="DU6" s="36" t="str">
        <f t="shared" si="13"/>
        <v>-</v>
      </c>
      <c r="DV6" s="36" t="str">
        <f t="shared" si="13"/>
        <v>-</v>
      </c>
      <c r="DW6" s="36">
        <f t="shared" si="13"/>
        <v>21.4</v>
      </c>
      <c r="DX6" s="36" t="str">
        <f t="shared" si="13"/>
        <v>-</v>
      </c>
      <c r="DY6" s="36" t="str">
        <f t="shared" si="13"/>
        <v>-</v>
      </c>
      <c r="DZ6" s="36" t="str">
        <f t="shared" si="13"/>
        <v>-</v>
      </c>
      <c r="EA6" s="36" t="str">
        <f t="shared" si="13"/>
        <v>-</v>
      </c>
      <c r="EB6" s="36">
        <f t="shared" si="13"/>
        <v>18.57</v>
      </c>
      <c r="EC6" s="35" t="str">
        <f>IF(EC7="","",IF(EC7="-","【-】","【"&amp;SUBSTITUTE(TEXT(EC7,"#,##0.00"),"-","△")&amp;"】"))</f>
        <v>【20.63】</v>
      </c>
      <c r="ED6" s="36" t="str">
        <f>IF(ED7="",NA(),ED7)</f>
        <v>-</v>
      </c>
      <c r="EE6" s="36" t="str">
        <f t="shared" ref="EE6:EM6" si="14">IF(EE7="",NA(),EE7)</f>
        <v>-</v>
      </c>
      <c r="EF6" s="36" t="str">
        <f t="shared" si="14"/>
        <v>-</v>
      </c>
      <c r="EG6" s="36" t="str">
        <f t="shared" si="14"/>
        <v>-</v>
      </c>
      <c r="EH6" s="35">
        <f t="shared" si="14"/>
        <v>0</v>
      </c>
      <c r="EI6" s="36" t="str">
        <f t="shared" si="14"/>
        <v>-</v>
      </c>
      <c r="EJ6" s="36" t="str">
        <f t="shared" si="14"/>
        <v>-</v>
      </c>
      <c r="EK6" s="36" t="str">
        <f t="shared" si="14"/>
        <v>-</v>
      </c>
      <c r="EL6" s="36" t="str">
        <f t="shared" si="14"/>
        <v>-</v>
      </c>
      <c r="EM6" s="36">
        <f t="shared" si="14"/>
        <v>0.44</v>
      </c>
      <c r="EN6" s="35" t="str">
        <f>IF(EN7="","",IF(EN7="-","【-】","【"&amp;SUBSTITUTE(TEXT(EN7,"#,##0.00"),"-","△")&amp;"】"))</f>
        <v>【0.69】</v>
      </c>
    </row>
    <row r="7" spans="1:144" s="37" customFormat="1" x14ac:dyDescent="0.15">
      <c r="A7" s="29"/>
      <c r="B7" s="38">
        <v>2020</v>
      </c>
      <c r="C7" s="38">
        <v>465054</v>
      </c>
      <c r="D7" s="38">
        <v>46</v>
      </c>
      <c r="E7" s="38">
        <v>1</v>
      </c>
      <c r="F7" s="38">
        <v>0</v>
      </c>
      <c r="G7" s="38">
        <v>1</v>
      </c>
      <c r="H7" s="38" t="s">
        <v>93</v>
      </c>
      <c r="I7" s="38" t="s">
        <v>94</v>
      </c>
      <c r="J7" s="38" t="s">
        <v>95</v>
      </c>
      <c r="K7" s="38" t="s">
        <v>96</v>
      </c>
      <c r="L7" s="38" t="s">
        <v>97</v>
      </c>
      <c r="M7" s="38" t="s">
        <v>98</v>
      </c>
      <c r="N7" s="39" t="s">
        <v>99</v>
      </c>
      <c r="O7" s="39">
        <v>54.22</v>
      </c>
      <c r="P7" s="39">
        <v>97.87</v>
      </c>
      <c r="Q7" s="39">
        <v>1760</v>
      </c>
      <c r="R7" s="39">
        <v>12147</v>
      </c>
      <c r="S7" s="39">
        <v>540.48</v>
      </c>
      <c r="T7" s="39">
        <v>22.47</v>
      </c>
      <c r="U7" s="39">
        <v>11672</v>
      </c>
      <c r="V7" s="39">
        <v>44.05</v>
      </c>
      <c r="W7" s="39">
        <v>264.97000000000003</v>
      </c>
      <c r="X7" s="39" t="s">
        <v>99</v>
      </c>
      <c r="Y7" s="39" t="s">
        <v>99</v>
      </c>
      <c r="Z7" s="39" t="s">
        <v>99</v>
      </c>
      <c r="AA7" s="39" t="s">
        <v>99</v>
      </c>
      <c r="AB7" s="39">
        <v>109.79</v>
      </c>
      <c r="AC7" s="39" t="s">
        <v>99</v>
      </c>
      <c r="AD7" s="39" t="s">
        <v>99</v>
      </c>
      <c r="AE7" s="39" t="s">
        <v>99</v>
      </c>
      <c r="AF7" s="39" t="s">
        <v>99</v>
      </c>
      <c r="AG7" s="39">
        <v>109.02</v>
      </c>
      <c r="AH7" s="39">
        <v>110.27</v>
      </c>
      <c r="AI7" s="39" t="s">
        <v>99</v>
      </c>
      <c r="AJ7" s="39" t="s">
        <v>99</v>
      </c>
      <c r="AK7" s="39" t="s">
        <v>99</v>
      </c>
      <c r="AL7" s="39" t="s">
        <v>99</v>
      </c>
      <c r="AM7" s="39">
        <v>0</v>
      </c>
      <c r="AN7" s="39" t="s">
        <v>99</v>
      </c>
      <c r="AO7" s="39" t="s">
        <v>99</v>
      </c>
      <c r="AP7" s="39" t="s">
        <v>99</v>
      </c>
      <c r="AQ7" s="39" t="s">
        <v>99</v>
      </c>
      <c r="AR7" s="39">
        <v>11</v>
      </c>
      <c r="AS7" s="39">
        <v>1.1499999999999999</v>
      </c>
      <c r="AT7" s="39" t="s">
        <v>99</v>
      </c>
      <c r="AU7" s="39" t="s">
        <v>99</v>
      </c>
      <c r="AV7" s="39" t="s">
        <v>99</v>
      </c>
      <c r="AW7" s="39" t="s">
        <v>99</v>
      </c>
      <c r="AX7" s="39">
        <v>54.8</v>
      </c>
      <c r="AY7" s="39" t="s">
        <v>99</v>
      </c>
      <c r="AZ7" s="39" t="s">
        <v>99</v>
      </c>
      <c r="BA7" s="39" t="s">
        <v>99</v>
      </c>
      <c r="BB7" s="39" t="s">
        <v>99</v>
      </c>
      <c r="BC7" s="39">
        <v>371.81</v>
      </c>
      <c r="BD7" s="39">
        <v>260.31</v>
      </c>
      <c r="BE7" s="39" t="s">
        <v>99</v>
      </c>
      <c r="BF7" s="39" t="s">
        <v>99</v>
      </c>
      <c r="BG7" s="39" t="s">
        <v>99</v>
      </c>
      <c r="BH7" s="39" t="s">
        <v>99</v>
      </c>
      <c r="BI7" s="39">
        <v>846.93</v>
      </c>
      <c r="BJ7" s="39" t="s">
        <v>99</v>
      </c>
      <c r="BK7" s="39" t="s">
        <v>99</v>
      </c>
      <c r="BL7" s="39" t="s">
        <v>99</v>
      </c>
      <c r="BM7" s="39" t="s">
        <v>99</v>
      </c>
      <c r="BN7" s="39">
        <v>465.85</v>
      </c>
      <c r="BO7" s="39">
        <v>275.67</v>
      </c>
      <c r="BP7" s="39" t="s">
        <v>99</v>
      </c>
      <c r="BQ7" s="39" t="s">
        <v>99</v>
      </c>
      <c r="BR7" s="39" t="s">
        <v>99</v>
      </c>
      <c r="BS7" s="39" t="s">
        <v>99</v>
      </c>
      <c r="BT7" s="39">
        <v>119.3</v>
      </c>
      <c r="BU7" s="39" t="s">
        <v>99</v>
      </c>
      <c r="BV7" s="39" t="s">
        <v>99</v>
      </c>
      <c r="BW7" s="39" t="s">
        <v>99</v>
      </c>
      <c r="BX7" s="39" t="s">
        <v>99</v>
      </c>
      <c r="BY7" s="39">
        <v>92.39</v>
      </c>
      <c r="BZ7" s="39">
        <v>100.05</v>
      </c>
      <c r="CA7" s="39" t="s">
        <v>99</v>
      </c>
      <c r="CB7" s="39" t="s">
        <v>99</v>
      </c>
      <c r="CC7" s="39" t="s">
        <v>99</v>
      </c>
      <c r="CD7" s="39" t="s">
        <v>99</v>
      </c>
      <c r="CE7" s="39">
        <v>133.13999999999999</v>
      </c>
      <c r="CF7" s="39" t="s">
        <v>99</v>
      </c>
      <c r="CG7" s="39" t="s">
        <v>99</v>
      </c>
      <c r="CH7" s="39" t="s">
        <v>99</v>
      </c>
      <c r="CI7" s="39" t="s">
        <v>99</v>
      </c>
      <c r="CJ7" s="39">
        <v>192.98</v>
      </c>
      <c r="CK7" s="39">
        <v>166.4</v>
      </c>
      <c r="CL7" s="39" t="s">
        <v>99</v>
      </c>
      <c r="CM7" s="39" t="s">
        <v>99</v>
      </c>
      <c r="CN7" s="39" t="s">
        <v>99</v>
      </c>
      <c r="CO7" s="39" t="s">
        <v>99</v>
      </c>
      <c r="CP7" s="39">
        <v>84.47</v>
      </c>
      <c r="CQ7" s="39" t="s">
        <v>99</v>
      </c>
      <c r="CR7" s="39" t="s">
        <v>99</v>
      </c>
      <c r="CS7" s="39" t="s">
        <v>99</v>
      </c>
      <c r="CT7" s="39" t="s">
        <v>99</v>
      </c>
      <c r="CU7" s="39">
        <v>54.43</v>
      </c>
      <c r="CV7" s="39">
        <v>60.69</v>
      </c>
      <c r="CW7" s="39" t="s">
        <v>99</v>
      </c>
      <c r="CX7" s="39" t="s">
        <v>99</v>
      </c>
      <c r="CY7" s="39" t="s">
        <v>99</v>
      </c>
      <c r="CZ7" s="39" t="s">
        <v>99</v>
      </c>
      <c r="DA7" s="39">
        <v>62.27</v>
      </c>
      <c r="DB7" s="39" t="s">
        <v>99</v>
      </c>
      <c r="DC7" s="39" t="s">
        <v>99</v>
      </c>
      <c r="DD7" s="39" t="s">
        <v>99</v>
      </c>
      <c r="DE7" s="39" t="s">
        <v>99</v>
      </c>
      <c r="DF7" s="39">
        <v>79.44</v>
      </c>
      <c r="DG7" s="39">
        <v>89.82</v>
      </c>
      <c r="DH7" s="39" t="s">
        <v>99</v>
      </c>
      <c r="DI7" s="39" t="s">
        <v>99</v>
      </c>
      <c r="DJ7" s="39" t="s">
        <v>99</v>
      </c>
      <c r="DK7" s="39" t="s">
        <v>99</v>
      </c>
      <c r="DL7" s="39">
        <v>6.45</v>
      </c>
      <c r="DM7" s="39" t="s">
        <v>99</v>
      </c>
      <c r="DN7" s="39" t="s">
        <v>99</v>
      </c>
      <c r="DO7" s="39" t="s">
        <v>99</v>
      </c>
      <c r="DP7" s="39" t="s">
        <v>99</v>
      </c>
      <c r="DQ7" s="39">
        <v>49.39</v>
      </c>
      <c r="DR7" s="39">
        <v>50.19</v>
      </c>
      <c r="DS7" s="39" t="s">
        <v>99</v>
      </c>
      <c r="DT7" s="39" t="s">
        <v>99</v>
      </c>
      <c r="DU7" s="39" t="s">
        <v>99</v>
      </c>
      <c r="DV7" s="39" t="s">
        <v>99</v>
      </c>
      <c r="DW7" s="39">
        <v>21.4</v>
      </c>
      <c r="DX7" s="39" t="s">
        <v>99</v>
      </c>
      <c r="DY7" s="39" t="s">
        <v>99</v>
      </c>
      <c r="DZ7" s="39" t="s">
        <v>99</v>
      </c>
      <c r="EA7" s="39" t="s">
        <v>99</v>
      </c>
      <c r="EB7" s="39">
        <v>18.57</v>
      </c>
      <c r="EC7" s="39">
        <v>20.63</v>
      </c>
      <c r="ED7" s="39" t="s">
        <v>99</v>
      </c>
      <c r="EE7" s="39" t="s">
        <v>99</v>
      </c>
      <c r="EF7" s="39" t="s">
        <v>99</v>
      </c>
      <c r="EG7" s="39" t="s">
        <v>99</v>
      </c>
      <c r="EH7" s="39">
        <v>0</v>
      </c>
      <c r="EI7" s="39" t="s">
        <v>99</v>
      </c>
      <c r="EJ7" s="39" t="s">
        <v>99</v>
      </c>
      <c r="EK7" s="39" t="s">
        <v>99</v>
      </c>
      <c r="EL7" s="39" t="s">
        <v>99</v>
      </c>
      <c r="EM7" s="39">
        <v>0.44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2022-02-03T07:40:00Z</cp:lastPrinted>
  <dcterms:created xsi:type="dcterms:W3CDTF">2021-12-03T06:59:52Z</dcterms:created>
  <dcterms:modified xsi:type="dcterms:W3CDTF">2022-02-03T07:40:59Z</dcterms:modified>
  <cp:category/>
</cp:coreProperties>
</file>