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31南種子町\"/>
    </mc:Choice>
  </mc:AlternateContent>
  <workbookProtection workbookAlgorithmName="SHA-512" workbookHashValue="tPABINbQFIV/uwlHsNzLO7iEv79tg1k/NHwBvcxAcUIEdhv6E+WAS/MzGqJpfnBr2Y0RHR7WUSXeRc/OV49VvQ==" workbookSaltValue="skhRIrkYzxOrbTgyJAxXZ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<sst xmlns="http://schemas.openxmlformats.org/spreadsheetml/2006/main" count="294" uniqueCount="114">
  <si>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</si>
  <si>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</si>
  <si>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</si>
  <si>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</si>
  <si>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</si>
  <si>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</si>
  <si>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</si>
  <si>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</si>
  <si>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</si>
  <si>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</si>
  <si>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</si>
  <si>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</si>
  <si>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</si>
  <si>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</si>
  <si>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</si>
  <si>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</si>
  <si>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</si>
  <si>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</si>
  <si>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</si>
  <si>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</si>
  <si>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</si>
  <si>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</si>
  <si>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</si>
  <si>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</si>
  <si>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</si>
  <si>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</si>
  <si>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</si>
  <si>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</si>
  <si>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</si>
  <si>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</si>
  <si>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</si>
  <si>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</si>
  <si>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</si>
  <si>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</si>
  <si>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</si>
  <si>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</si>
  <si>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</si>
  <si>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</si>
  <si>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</si>
  <si>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</si>
  <si>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</si>
  <si>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</si>
  <si>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</si>
  <si>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</si>
  <si>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</si>
  <si>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</si>
  <si>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</si>
  <si>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</si>
  <si>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</si>
  <si>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</si>
  <si>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</si>
  <si>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</si>
  <si>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</si>
  <si>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</si>
  <si>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</si>
  <si>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</si>
  <si>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</si>
  <si>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</si>
  <si>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</si>
  <si>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</si>
  <si>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</si>
  <si>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</si>
  <si>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</si>
  <si>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</si>
  <si>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</si>
  <si>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</si>
  <si>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</si>
  <si>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</si>
  <si>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</si>
  <si>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</si>
  <si>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</si>
  <si>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</si>
  <si>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</si>
  <si>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</si>
  <si>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</si>
  <si>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</si>
  <si>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</si>
  <si>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</si>
  <si>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</si>
  <si>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</si>
  <si>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</si>
  <si>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</si>
  <si>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</si>
  <si>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</si>
  <si>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</si>
  <si>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</si>
  <si>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</si>
  <si>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</si>
  <si>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</si>
  <si>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</si>
  <si>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</si>
  <si>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</si>
  <si>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</si>
  <si>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南種子町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</si>
  <si>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</si>
  <si>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</si>
  <si>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</si>
  <si>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</si>
  <si>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</si>
  <si>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</si>
  <si>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</si>
  <si>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</si>
  <si>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</si>
  <si>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</si>
  <si>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</si>
  <si>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</si>
  <si>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</si>
  <si>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</si>
  <si>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</si>
  <si>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</si>
  <si>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</si>
  <si>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①施設の統廃合により老朽化の改善が図られており，元年度から上水道事業に移行し公営企業会計となったため，数値的には低いものとなっている。
②これまで行ってきた統廃合や更新等により耐用年数を超えているものは少ないが，それに近い経過年数のものや耐震基準に満たないものも多く，今後更に増加すると考える。現状を分析し，事業費が偏らないよう平準化を図り，継続・計画的に取り組む必要がある。
③管路更新については，現在の料金水準では対応できない状況であり低い数値となった。今後，財源の確保や経営の改善を図り中長期的な施設更新を行う必要がある。</t>
    <rPh sb="73" eb="74">
      <t>オコナ</t>
    </rPh>
    <rPh sb="78" eb="81">
      <t>トウハイゴウ</t>
    </rPh>
    <rPh sb="82" eb="84">
      <t>コウシン</t>
    </rPh>
    <rPh sb="84" eb="85">
      <t>トウ</t>
    </rPh>
    <rPh sb="88" eb="90">
      <t>タイヨウ</t>
    </rPh>
    <rPh sb="90" eb="92">
      <t>ネンスウ</t>
    </rPh>
    <rPh sb="93" eb="94">
      <t>コ</t>
    </rPh>
    <rPh sb="101" eb="102">
      <t>スク</t>
    </rPh>
    <rPh sb="109" eb="110">
      <t>チカ</t>
    </rPh>
    <rPh sb="111" eb="113">
      <t>ケイカ</t>
    </rPh>
    <rPh sb="113" eb="115">
      <t>ネンスウ</t>
    </rPh>
    <rPh sb="119" eb="121">
      <t>タイシン</t>
    </rPh>
    <rPh sb="121" eb="123">
      <t>キジュン</t>
    </rPh>
    <rPh sb="124" eb="125">
      <t>ミ</t>
    </rPh>
    <rPh sb="131" eb="132">
      <t>オオ</t>
    </rPh>
    <rPh sb="134" eb="136">
      <t>コンゴ</t>
    </rPh>
    <rPh sb="136" eb="137">
      <t>サラ</t>
    </rPh>
    <rPh sb="138" eb="140">
      <t>ゾウカ</t>
    </rPh>
    <rPh sb="143" eb="144">
      <t>カンガ</t>
    </rPh>
    <rPh sb="147" eb="149">
      <t>ゲンジョウ</t>
    </rPh>
    <rPh sb="150" eb="152">
      <t>ブンセキ</t>
    </rPh>
    <rPh sb="154" eb="157">
      <t>ジギョウヒ</t>
    </rPh>
    <rPh sb="158" eb="159">
      <t>カタヨ</t>
    </rPh>
    <rPh sb="164" eb="167">
      <t>ヘイジュンカ</t>
    </rPh>
    <rPh sb="168" eb="169">
      <t>ハカ</t>
    </rPh>
    <rPh sb="171" eb="173">
      <t>ケイゾク</t>
    </rPh>
    <rPh sb="174" eb="177">
      <t>ケイカクテキ</t>
    </rPh>
    <rPh sb="178" eb="179">
      <t>ト</t>
    </rPh>
    <rPh sb="180" eb="181">
      <t>ク</t>
    </rPh>
    <rPh sb="182" eb="184">
      <t>ヒツヨウ</t>
    </rPh>
    <rPh sb="190" eb="192">
      <t>カンロ</t>
    </rPh>
    <rPh sb="192" eb="194">
      <t>コウシン</t>
    </rPh>
    <rPh sb="220" eb="221">
      <t>ヒク</t>
    </rPh>
    <rPh sb="222" eb="224">
      <t>スウチ</t>
    </rPh>
    <rPh sb="229" eb="231">
      <t>コンゴ</t>
    </rPh>
    <rPh sb="232" eb="234">
      <t>ザイゲン</t>
    </rPh>
    <rPh sb="235" eb="237">
      <t>カクホ</t>
    </rPh>
    <rPh sb="238" eb="240">
      <t>ケイエイ</t>
    </rPh>
    <rPh sb="241" eb="243">
      <t>カイゼン</t>
    </rPh>
    <rPh sb="244" eb="245">
      <t>ハカ</t>
    </rPh>
    <rPh sb="246" eb="250">
      <t>チュウチョウキテキ</t>
    </rPh>
    <rPh sb="251" eb="253">
      <t>シセツ</t>
    </rPh>
    <rPh sb="253" eb="255">
      <t>コウシン</t>
    </rPh>
    <rPh sb="256" eb="257">
      <t>オコナ</t>
    </rPh>
    <rPh sb="258" eb="260">
      <t>ヒツヨウ</t>
    </rPh>
    <phoneticPr fontId="4"/>
  </si>
  <si>
    <t>　水道事業を取り巻く環境は，大きく変化しており，拡張時代から維持管理の時代を迎えています。令和元年度から公営企業として経営を行っていますが，減価償却費や起債の償還費，起債利息額は，減少せず人口減少に伴う給水収益の減少により経営収支の悪化，設備投資の縮小により水道施設の耐震化，老朽施設の更新もあまり進捗しておらず累積欠損金も年々増加傾向の状況となった。このことを踏まえ，過去10年間の実績を基に現状の分析と経営状況の課題などを踏まえて，今後30年間の経営収支について4パターンの試算をするなど令和2年度に経営戦略の策定を行った。今後，中長期的な計画に基づき，早期に適正な料金改定を行い，将来にわたって水道の安全性，安定供給を確保するとともに，事業経営の効率化と改善を図る努力をする。</t>
    <rPh sb="1" eb="3">
      <t>スイドウ</t>
    </rPh>
    <rPh sb="3" eb="5">
      <t>ジギョウ</t>
    </rPh>
    <rPh sb="6" eb="7">
      <t>ト</t>
    </rPh>
    <rPh sb="8" eb="9">
      <t>マ</t>
    </rPh>
    <rPh sb="10" eb="12">
      <t>カンキョウ</t>
    </rPh>
    <rPh sb="14" eb="15">
      <t>オオ</t>
    </rPh>
    <rPh sb="17" eb="19">
      <t>ヘンカ</t>
    </rPh>
    <rPh sb="24" eb="26">
      <t>カクチョウ</t>
    </rPh>
    <rPh sb="26" eb="28">
      <t>ジダイ</t>
    </rPh>
    <rPh sb="30" eb="32">
      <t>イジ</t>
    </rPh>
    <rPh sb="32" eb="34">
      <t>カンリ</t>
    </rPh>
    <rPh sb="35" eb="37">
      <t>ジダイ</t>
    </rPh>
    <rPh sb="38" eb="39">
      <t>ムカ</t>
    </rPh>
    <rPh sb="45" eb="47">
      <t>レイワ</t>
    </rPh>
    <rPh sb="47" eb="49">
      <t>ガンネン</t>
    </rPh>
    <rPh sb="49" eb="50">
      <t>ド</t>
    </rPh>
    <rPh sb="52" eb="54">
      <t>コウエイ</t>
    </rPh>
    <rPh sb="54" eb="56">
      <t>キギョウ</t>
    </rPh>
    <rPh sb="59" eb="61">
      <t>ケイエイ</t>
    </rPh>
    <rPh sb="62" eb="63">
      <t>オコナ</t>
    </rPh>
    <rPh sb="156" eb="158">
      <t>ルイセキ</t>
    </rPh>
    <rPh sb="158" eb="160">
      <t>ケッソン</t>
    </rPh>
    <rPh sb="160" eb="161">
      <t>キン</t>
    </rPh>
    <rPh sb="162" eb="164">
      <t>ネンネン</t>
    </rPh>
    <rPh sb="164" eb="166">
      <t>ゾウカ</t>
    </rPh>
    <rPh sb="166" eb="168">
      <t>ケイコウ</t>
    </rPh>
    <rPh sb="169" eb="171">
      <t>ジョウキョウ</t>
    </rPh>
    <rPh sb="181" eb="182">
      <t>フ</t>
    </rPh>
    <rPh sb="260" eb="261">
      <t>オコナ</t>
    </rPh>
    <rPh sb="264" eb="266">
      <t>コンゴ</t>
    </rPh>
    <rPh sb="267" eb="271">
      <t>チュウチョウキテキ</t>
    </rPh>
    <rPh sb="272" eb="274">
      <t>ケイカク</t>
    </rPh>
    <rPh sb="275" eb="276">
      <t>モト</t>
    </rPh>
    <rPh sb="293" eb="295">
      <t>ショウライ</t>
    </rPh>
    <rPh sb="300" eb="302">
      <t>スイドウ</t>
    </rPh>
    <rPh sb="303" eb="306">
      <t>アンゼンセイ</t>
    </rPh>
    <rPh sb="307" eb="309">
      <t>アンテイ</t>
    </rPh>
    <rPh sb="309" eb="311">
      <t>キョウキュウ</t>
    </rPh>
    <rPh sb="312" eb="314">
      <t>カクホ</t>
    </rPh>
    <rPh sb="321" eb="323">
      <t>ジギョウ</t>
    </rPh>
    <rPh sb="323" eb="325">
      <t>ケイエイ</t>
    </rPh>
    <rPh sb="333" eb="334">
      <t>ハカ</t>
    </rPh>
    <phoneticPr fontId="4"/>
  </si>
  <si>
    <t>①経常収支比率は，減価償却費などの固定費の割合が大きく影響している。前年度より若干改善が図られているが，引き続き費用削減と財源の確保に努める。
②累積欠損金比率は，新型コロナウイルス感染防止などの影響により給水収益の減少となり累積欠損金の増に繋がった。今後，将来の給水需要の分析などを行い，給水収益の確保と欠損金の解消に努める。
③④流動負債が資産を上回っており，負債のおよそ６割が起債償還金であり経営を圧迫している要因となっている。流動比率は減少傾向であるが，現金預金も減少していることから早急に料金水準の改定を行い支払い能力を高める必要がある。
⑤⑥給水原価が供給単価を大きく上回っており，給水収益では賄われておらず一般会計から繰出基準以外の繰出金で収入不足分を補填している。健全経営を続けていくための改善点を分析し，適切な料金収入の確保をする必要がある。
➆類似団体，全国平均ともに同程度の数値を示しており，最大稼働率，負荷率を勘案しても効率的な施設利用ができていると考える。
⑧配水流量計の更新により正確な配水量を判断できるようになったが，配水量が大幅に増加したことにより，有収率の低下に繋がった。今後も漏水の原因追及に努め，収益に反映させる稼働を維持するよう努める。
　簡易水道統合事業以降，減価償却費や起債の償還費，起債利息額は，減少せず人口減少に伴う給水収益の減少により経営収支の悪化，設備投資の縮小により水道施設の耐震化，老朽施設の更新も進捗していないことから，過去10年間の実績を基に現状の分析と経営状況の課題，水道施設の耐震化・老朽設備更新事業の平準化などを踏まえて，今後30年間の経営収支について4パターンの試算するなど令和2年度に経営戦略の策定を行った。早期に適正な料金改定を行い，事業の効率化と経営の改善を図ることとした。
 　人口減少が今後も続く見込みであり，これに伴い給水人口も減少し，給水収益の増額は見込めない。料金においては，毎年見直しを行い，適正な価格設定に進めたい。また，施設等の統廃合・合理化を計画的に行い，費用の抑制に注力することで給水原価の低下，施設利用率の増加に繋げる。低利率の起債への借換え等も検討し，繰入金に頼らない健全経営を目指す。</t>
    <rPh sb="9" eb="11">
      <t>ゲンカ</t>
    </rPh>
    <rPh sb="11" eb="13">
      <t>ショウキャク</t>
    </rPh>
    <rPh sb="13" eb="14">
      <t>ヒ</t>
    </rPh>
    <rPh sb="17" eb="20">
      <t>コテイヒ</t>
    </rPh>
    <rPh sb="21" eb="23">
      <t>ワリアイ</t>
    </rPh>
    <rPh sb="24" eb="25">
      <t>オオ</t>
    </rPh>
    <rPh sb="27" eb="29">
      <t>エイキョウ</t>
    </rPh>
    <rPh sb="39" eb="41">
      <t>ジャッカン</t>
    </rPh>
    <rPh sb="61" eb="63">
      <t>ザイゲン</t>
    </rPh>
    <rPh sb="64" eb="66">
      <t>カクホ</t>
    </rPh>
    <rPh sb="113" eb="115">
      <t>ルイセキ</t>
    </rPh>
    <rPh sb="115" eb="117">
      <t>ケッソン</t>
    </rPh>
    <rPh sb="117" eb="118">
      <t>キン</t>
    </rPh>
    <rPh sb="119" eb="120">
      <t>ゾウ</t>
    </rPh>
    <rPh sb="121" eb="122">
      <t>ツナ</t>
    </rPh>
    <rPh sb="126" eb="128">
      <t>コンゴ</t>
    </rPh>
    <rPh sb="129" eb="131">
      <t>ショウライ</t>
    </rPh>
    <rPh sb="132" eb="134">
      <t>キュウスイ</t>
    </rPh>
    <rPh sb="134" eb="136">
      <t>ジュヨウ</t>
    </rPh>
    <rPh sb="137" eb="139">
      <t>ブンセキ</t>
    </rPh>
    <rPh sb="142" eb="143">
      <t>オコナ</t>
    </rPh>
    <rPh sb="145" eb="147">
      <t>キュウスイ</t>
    </rPh>
    <rPh sb="147" eb="149">
      <t>シュウエキ</t>
    </rPh>
    <rPh sb="150" eb="152">
      <t>カクホ</t>
    </rPh>
    <rPh sb="153" eb="156">
      <t>ケッソンキン</t>
    </rPh>
    <rPh sb="157" eb="159">
      <t>カイショウ</t>
    </rPh>
    <rPh sb="160" eb="161">
      <t>ツト</t>
    </rPh>
    <rPh sb="167" eb="169">
      <t>リュウドウ</t>
    </rPh>
    <rPh sb="189" eb="190">
      <t>ワリ</t>
    </rPh>
    <rPh sb="199" eb="201">
      <t>ケイエイ</t>
    </rPh>
    <rPh sb="202" eb="204">
      <t>アッパク</t>
    </rPh>
    <rPh sb="208" eb="210">
      <t>ヨウイン</t>
    </rPh>
    <rPh sb="219" eb="221">
      <t>ヒリツ</t>
    </rPh>
    <rPh sb="231" eb="233">
      <t>ゲンキン</t>
    </rPh>
    <rPh sb="233" eb="235">
      <t>ヨキン</t>
    </rPh>
    <rPh sb="236" eb="238">
      <t>ゲンショウ</t>
    </rPh>
    <rPh sb="246" eb="248">
      <t>ソウキュウ</t>
    </rPh>
    <rPh sb="249" eb="251">
      <t>リョウキン</t>
    </rPh>
    <rPh sb="251" eb="253">
      <t>スイジュン</t>
    </rPh>
    <rPh sb="254" eb="256">
      <t>カイテイ</t>
    </rPh>
    <rPh sb="257" eb="258">
      <t>オコナ</t>
    </rPh>
    <rPh sb="259" eb="261">
      <t>シハラ</t>
    </rPh>
    <rPh sb="262" eb="264">
      <t>ノウリョク</t>
    </rPh>
    <rPh sb="265" eb="266">
      <t>タカ</t>
    </rPh>
    <rPh sb="268" eb="270">
      <t>ヒツヨウ</t>
    </rPh>
    <rPh sb="297" eb="299">
      <t>キュウスイ</t>
    </rPh>
    <rPh sb="299" eb="301">
      <t>シュウエキ</t>
    </rPh>
    <rPh sb="303" eb="304">
      <t>マカナ</t>
    </rPh>
    <rPh sb="316" eb="317">
      <t>ク</t>
    </rPh>
    <rPh sb="317" eb="318">
      <t>ダ</t>
    </rPh>
    <rPh sb="318" eb="320">
      <t>キジュン</t>
    </rPh>
    <rPh sb="320" eb="322">
      <t>イガイ</t>
    </rPh>
    <rPh sb="323" eb="325">
      <t>クリダ</t>
    </rPh>
    <rPh sb="325" eb="326">
      <t>キン</t>
    </rPh>
    <rPh sb="327" eb="329">
      <t>シュウニュウ</t>
    </rPh>
    <rPh sb="333" eb="335">
      <t>ホテン</t>
    </rPh>
    <rPh sb="340" eb="342">
      <t>ケンゼン</t>
    </rPh>
    <rPh sb="342" eb="344">
      <t>ケイエイ</t>
    </rPh>
    <rPh sb="345" eb="346">
      <t>ツヅ</t>
    </rPh>
    <rPh sb="353" eb="356">
      <t>カイゼンテン</t>
    </rPh>
    <rPh sb="357" eb="359">
      <t>ブンセキ</t>
    </rPh>
    <rPh sb="361" eb="363">
      <t>テキセツ</t>
    </rPh>
    <rPh sb="364" eb="366">
      <t>リョウキン</t>
    </rPh>
    <rPh sb="366" eb="368">
      <t>シュウニュウ</t>
    </rPh>
    <rPh sb="369" eb="371">
      <t>カクホ</t>
    </rPh>
    <rPh sb="374" eb="376">
      <t>ヒツヨウ</t>
    </rPh>
    <rPh sb="443" eb="445">
      <t>ハイスイ</t>
    </rPh>
    <rPh sb="445" eb="448">
      <t>リュウリョウケイ</t>
    </rPh>
    <rPh sb="449" eb="451">
      <t>コウシン</t>
    </rPh>
    <rPh sb="454" eb="456">
      <t>セイカク</t>
    </rPh>
    <rPh sb="457" eb="459">
      <t>ハイスイ</t>
    </rPh>
    <rPh sb="459" eb="460">
      <t>リョウ</t>
    </rPh>
    <rPh sb="461" eb="463">
      <t>ハンダン</t>
    </rPh>
    <rPh sb="474" eb="476">
      <t>ハイスイ</t>
    </rPh>
    <rPh sb="476" eb="477">
      <t>リョウ</t>
    </rPh>
    <rPh sb="478" eb="480">
      <t>オオハバ</t>
    </rPh>
    <rPh sb="481" eb="483">
      <t>ゾウカ</t>
    </rPh>
    <rPh sb="491" eb="494">
      <t>ユウシュウリツ</t>
    </rPh>
    <rPh sb="495" eb="497">
      <t>テイカ</t>
    </rPh>
    <rPh sb="498" eb="499">
      <t>ツナ</t>
    </rPh>
    <rPh sb="509" eb="511">
      <t>ゲンイン</t>
    </rPh>
    <rPh sb="511" eb="513">
      <t>ツイキュウ</t>
    </rPh>
    <rPh sb="517" eb="519">
      <t>シュウエキ</t>
    </rPh>
    <rPh sb="520" eb="522">
      <t>ハンエイ</t>
    </rPh>
    <rPh sb="525" eb="527">
      <t>カドウ</t>
    </rPh>
    <rPh sb="534" eb="535">
      <t>ツト</t>
    </rPh>
    <rPh sb="646" eb="648">
      <t>カコ</t>
    </rPh>
    <rPh sb="650" eb="652">
      <t>ネンカン</t>
    </rPh>
    <rPh sb="653" eb="655">
      <t>ジッセキ</t>
    </rPh>
    <rPh sb="656" eb="657">
      <t>モト</t>
    </rPh>
    <rPh sb="658" eb="660">
      <t>ゲンジョウ</t>
    </rPh>
    <rPh sb="661" eb="663">
      <t>ブンセキ</t>
    </rPh>
    <rPh sb="664" eb="666">
      <t>ケイエイ</t>
    </rPh>
    <rPh sb="666" eb="668">
      <t>ジョウキョウ</t>
    </rPh>
    <rPh sb="669" eb="671">
      <t>カダイ</t>
    </rPh>
    <rPh sb="672" eb="674">
      <t>スイドウ</t>
    </rPh>
    <rPh sb="674" eb="676">
      <t>シセツ</t>
    </rPh>
    <rPh sb="677" eb="680">
      <t>タイシンカ</t>
    </rPh>
    <rPh sb="683" eb="685">
      <t>セツビ</t>
    </rPh>
    <rPh sb="685" eb="687">
      <t>コウシン</t>
    </rPh>
    <rPh sb="687" eb="689">
      <t>ジギョウ</t>
    </rPh>
    <rPh sb="690" eb="693">
      <t>ヘイジュンカ</t>
    </rPh>
    <rPh sb="696" eb="697">
      <t>フ</t>
    </rPh>
    <rPh sb="701" eb="703">
      <t>コンゴ</t>
    </rPh>
    <rPh sb="705" eb="707">
      <t>ネンカン</t>
    </rPh>
    <rPh sb="708" eb="710">
      <t>ケイエイ</t>
    </rPh>
    <rPh sb="710" eb="712">
      <t>シュウシ</t>
    </rPh>
    <rPh sb="722" eb="724">
      <t>シサン</t>
    </rPh>
    <rPh sb="728" eb="730">
      <t>レイワ</t>
    </rPh>
    <rPh sb="731" eb="733">
      <t>ネンド</t>
    </rPh>
    <rPh sb="734" eb="736">
      <t>ケイエイ</t>
    </rPh>
    <rPh sb="736" eb="738">
      <t>センリャク</t>
    </rPh>
    <rPh sb="739" eb="741">
      <t>サクテイ</t>
    </rPh>
    <rPh sb="742" eb="743">
      <t>オコナ</t>
    </rPh>
    <rPh sb="746" eb="748">
      <t>ソウキ</t>
    </rPh>
    <rPh sb="749" eb="751">
      <t>テキセイ</t>
    </rPh>
    <rPh sb="752" eb="754">
      <t>リョウキン</t>
    </rPh>
    <rPh sb="754" eb="756">
      <t>カイテイ</t>
    </rPh>
    <rPh sb="757" eb="758">
      <t>オコナ</t>
    </rPh>
    <rPh sb="760" eb="762">
      <t>ジギョウ</t>
    </rPh>
    <rPh sb="763" eb="766">
      <t>コウリツカ</t>
    </rPh>
    <rPh sb="767" eb="769">
      <t>ケイエイ</t>
    </rPh>
    <rPh sb="770" eb="772">
      <t>カイゼン</t>
    </rPh>
    <rPh sb="773" eb="774">
      <t>ハカ</t>
    </rPh>
    <rPh sb="785" eb="787">
      <t>ジンコウ</t>
    </rPh>
    <rPh sb="787" eb="789">
      <t>ゲンショウ</t>
    </rPh>
    <rPh sb="790" eb="792">
      <t>コンゴ</t>
    </rPh>
    <rPh sb="793" eb="794">
      <t>ツヅ</t>
    </rPh>
    <rPh sb="795" eb="797">
      <t>ミコ</t>
    </rPh>
    <rPh sb="805" eb="806">
      <t>トモナ</t>
    </rPh>
    <rPh sb="807" eb="809">
      <t>キュウスイ</t>
    </rPh>
    <rPh sb="809" eb="811">
      <t>ジンコウ</t>
    </rPh>
    <rPh sb="812" eb="814">
      <t>ゲンショウ</t>
    </rPh>
    <rPh sb="816" eb="818">
      <t>キュウスイ</t>
    </rPh>
    <rPh sb="818" eb="820">
      <t>シュウエキ</t>
    </rPh>
    <rPh sb="821" eb="823">
      <t>ゾウガク</t>
    </rPh>
    <rPh sb="824" eb="826">
      <t>ミコ</t>
    </rPh>
    <rPh sb="830" eb="832">
      <t>リョウキン</t>
    </rPh>
    <rPh sb="838" eb="840">
      <t>マイトシ</t>
    </rPh>
    <rPh sb="840" eb="842">
      <t>ミナオ</t>
    </rPh>
    <rPh sb="844" eb="845">
      <t>オコナ</t>
    </rPh>
    <rPh sb="847" eb="849">
      <t>テキセイ</t>
    </rPh>
    <rPh sb="850" eb="852">
      <t>カカク</t>
    </rPh>
    <rPh sb="852" eb="854">
      <t>セッテイ</t>
    </rPh>
    <rPh sb="855" eb="856">
      <t>スス</t>
    </rPh>
    <rPh sb="863" eb="865">
      <t>シセツ</t>
    </rPh>
    <rPh sb="865" eb="866">
      <t>トウ</t>
    </rPh>
    <rPh sb="867" eb="870">
      <t>トウハイゴウ</t>
    </rPh>
    <rPh sb="871" eb="874">
      <t>ゴウリカ</t>
    </rPh>
    <rPh sb="875" eb="878">
      <t>ケイカクテキ</t>
    </rPh>
    <rPh sb="879" eb="880">
      <t>オコナ</t>
    </rPh>
    <rPh sb="882" eb="884">
      <t>ヒヨウ</t>
    </rPh>
    <rPh sb="885" eb="887">
      <t>ヨクセイ</t>
    </rPh>
    <rPh sb="888" eb="890">
      <t>チュウリョク</t>
    </rPh>
    <rPh sb="895" eb="897">
      <t>キュウスイ</t>
    </rPh>
    <rPh sb="897" eb="899">
      <t>ゲンカ</t>
    </rPh>
    <rPh sb="900" eb="902">
      <t>テイカ</t>
    </rPh>
    <rPh sb="903" eb="905">
      <t>シセツ</t>
    </rPh>
    <rPh sb="905" eb="907">
      <t>リヨウ</t>
    </rPh>
    <rPh sb="907" eb="908">
      <t>リツ</t>
    </rPh>
    <rPh sb="909" eb="911">
      <t>ゾウカ</t>
    </rPh>
    <rPh sb="912" eb="913">
      <t>ツナ</t>
    </rPh>
    <rPh sb="916" eb="917">
      <t>テイ</t>
    </rPh>
    <rPh sb="917" eb="919">
      <t>リリツ</t>
    </rPh>
    <rPh sb="920" eb="922">
      <t>キサイ</t>
    </rPh>
    <rPh sb="924" eb="926">
      <t>カリカ</t>
    </rPh>
    <rPh sb="927" eb="928">
      <t>トウ</t>
    </rPh>
    <rPh sb="929" eb="931">
      <t>ケントウ</t>
    </rPh>
    <rPh sb="933" eb="935">
      <t>クリイレ</t>
    </rPh>
    <rPh sb="935" eb="936">
      <t>キン</t>
    </rPh>
    <rPh sb="937" eb="938">
      <t>タヨ</t>
    </rPh>
    <rPh sb="941" eb="943">
      <t>ケンゼン</t>
    </rPh>
    <rPh sb="943" eb="945">
      <t>ケイエイ</t>
    </rPh>
    <rPh sb="946" eb="948">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</si>
</sst>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0.17</c:v>
                </c:pt>
                <c:pt idx="4">
                  <c:v>0.21</c:v>
                </c:pt>
              </c:numCache>
            </c:numRef>
          </c:val>
          <c:extLst>
            <c:ext xmlns:c16="http://schemas.microsoft.com/office/drawing/2014/chart" uri="{C3380CC4-5D6E-409C-BE32-E72D297353CC}">
              <c16:uniqueId val="{00000000-4362-4535-BF7B-3CF0882567E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0.47</c:v>
                </c:pt>
                <c:pt idx="4">
                  <c:v>0.4</c:v>
                </c:pt>
              </c:numCache>
            </c:numRef>
          </c:val>
          <c:smooth val="0"/>
          <c:extLst>
            <c:ext xmlns:c16="http://schemas.microsoft.com/office/drawing/2014/chart" uri="{C3380CC4-5D6E-409C-BE32-E72D297353CC}">
              <c16:uniqueId val="{00000001-4362-4535-BF7B-3CF0882567E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0</c:v>
                </c:pt>
                <c:pt idx="2">
                  <c:v>0</c:v>
                </c:pt>
                <c:pt idx="3">
                  <c:v>58.91</c:v>
                </c:pt>
                <c:pt idx="4">
                  <c:v>63.42</c:v>
                </c:pt>
              </c:numCache>
            </c:numRef>
          </c:val>
          <c:extLst>
            <c:ext xmlns:c16="http://schemas.microsoft.com/office/drawing/2014/chart" uri="{C3380CC4-5D6E-409C-BE32-E72D297353CC}">
              <c16:uniqueId val="{00000000-3659-4984-AA94-C054C904A85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49.64</c:v>
                </c:pt>
                <c:pt idx="4">
                  <c:v>49.38</c:v>
                </c:pt>
              </c:numCache>
            </c:numRef>
          </c:val>
          <c:smooth val="0"/>
          <c:extLst>
            <c:ext xmlns:c16="http://schemas.microsoft.com/office/drawing/2014/chart" uri="{C3380CC4-5D6E-409C-BE32-E72D297353CC}">
              <c16:uniqueId val="{00000001-3659-4984-AA94-C054C904A85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0</c:v>
                </c:pt>
                <c:pt idx="2">
                  <c:v>0</c:v>
                </c:pt>
                <c:pt idx="3">
                  <c:v>95.24</c:v>
                </c:pt>
                <c:pt idx="4">
                  <c:v>74.099999999999994</c:v>
                </c:pt>
              </c:numCache>
            </c:numRef>
          </c:val>
          <c:extLst>
            <c:ext xmlns:c16="http://schemas.microsoft.com/office/drawing/2014/chart" uri="{C3380CC4-5D6E-409C-BE32-E72D297353CC}">
              <c16:uniqueId val="{00000000-F3C3-4995-821E-6D3BE4A59F7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78.09</c:v>
                </c:pt>
                <c:pt idx="4">
                  <c:v>78.010000000000005</c:v>
                </c:pt>
              </c:numCache>
            </c:numRef>
          </c:val>
          <c:smooth val="0"/>
          <c:extLst>
            <c:ext xmlns:c16="http://schemas.microsoft.com/office/drawing/2014/chart" uri="{C3380CC4-5D6E-409C-BE32-E72D297353CC}">
              <c16:uniqueId val="{00000001-F3C3-4995-821E-6D3BE4A59F7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0</c:v>
                </c:pt>
                <c:pt idx="2">
                  <c:v>0</c:v>
                </c:pt>
                <c:pt idx="3">
                  <c:v>90.7</c:v>
                </c:pt>
                <c:pt idx="4">
                  <c:v>97.92</c:v>
                </c:pt>
              </c:numCache>
            </c:numRef>
          </c:val>
          <c:extLst>
            <c:ext xmlns:c16="http://schemas.microsoft.com/office/drawing/2014/chart" uri="{C3380CC4-5D6E-409C-BE32-E72D297353CC}">
              <c16:uniqueId val="{00000000-4361-428E-9EDB-306F94D1E9C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104.35</c:v>
                </c:pt>
                <c:pt idx="4">
                  <c:v>105.34</c:v>
                </c:pt>
              </c:numCache>
            </c:numRef>
          </c:val>
          <c:smooth val="0"/>
          <c:extLst>
            <c:ext xmlns:c16="http://schemas.microsoft.com/office/drawing/2014/chart" uri="{C3380CC4-5D6E-409C-BE32-E72D297353CC}">
              <c16:uniqueId val="{00000001-4361-428E-9EDB-306F94D1E9C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0</c:v>
                </c:pt>
                <c:pt idx="2">
                  <c:v>0</c:v>
                </c:pt>
                <c:pt idx="3">
                  <c:v>7.18</c:v>
                </c:pt>
                <c:pt idx="4">
                  <c:v>11.7</c:v>
                </c:pt>
              </c:numCache>
            </c:numRef>
          </c:val>
          <c:extLst>
            <c:ext xmlns:c16="http://schemas.microsoft.com/office/drawing/2014/chart" uri="{C3380CC4-5D6E-409C-BE32-E72D297353CC}">
              <c16:uniqueId val="{00000000-27CD-49F4-9872-564B70794B1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47.31</c:v>
                </c:pt>
                <c:pt idx="4">
                  <c:v>47.5</c:v>
                </c:pt>
              </c:numCache>
            </c:numRef>
          </c:val>
          <c:smooth val="0"/>
          <c:extLst>
            <c:ext xmlns:c16="http://schemas.microsoft.com/office/drawing/2014/chart" uri="{C3380CC4-5D6E-409C-BE32-E72D297353CC}">
              <c16:uniqueId val="{00000001-27CD-49F4-9872-564B70794B1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11.07</c:v>
                </c:pt>
                <c:pt idx="4">
                  <c:v>24.12</c:v>
                </c:pt>
              </c:numCache>
            </c:numRef>
          </c:val>
          <c:extLst>
            <c:ext xmlns:c16="http://schemas.microsoft.com/office/drawing/2014/chart" uri="{C3380CC4-5D6E-409C-BE32-E72D297353CC}">
              <c16:uniqueId val="{00000000-E20D-4560-B896-77900B0803E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16.77</c:v>
                </c:pt>
                <c:pt idx="4">
                  <c:v>17.399999999999999</c:v>
                </c:pt>
              </c:numCache>
            </c:numRef>
          </c:val>
          <c:smooth val="0"/>
          <c:extLst>
            <c:ext xmlns:c16="http://schemas.microsoft.com/office/drawing/2014/chart" uri="{C3380CC4-5D6E-409C-BE32-E72D297353CC}">
              <c16:uniqueId val="{00000001-E20D-4560-B896-77900B0803E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23.58</c:v>
                </c:pt>
                <c:pt idx="4">
                  <c:v>26.49</c:v>
                </c:pt>
              </c:numCache>
            </c:numRef>
          </c:val>
          <c:extLst>
            <c:ext xmlns:c16="http://schemas.microsoft.com/office/drawing/2014/chart" uri="{C3380CC4-5D6E-409C-BE32-E72D297353CC}">
              <c16:uniqueId val="{00000000-EE22-4348-8B94-9AED4C6D320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21.69</c:v>
                </c:pt>
                <c:pt idx="4">
                  <c:v>24.04</c:v>
                </c:pt>
              </c:numCache>
            </c:numRef>
          </c:val>
          <c:smooth val="0"/>
          <c:extLst>
            <c:ext xmlns:c16="http://schemas.microsoft.com/office/drawing/2014/chart" uri="{C3380CC4-5D6E-409C-BE32-E72D297353CC}">
              <c16:uniqueId val="{00000001-EE22-4348-8B94-9AED4C6D320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0</c:v>
                </c:pt>
                <c:pt idx="2">
                  <c:v>0</c:v>
                </c:pt>
                <c:pt idx="3">
                  <c:v>73.75</c:v>
                </c:pt>
                <c:pt idx="4">
                  <c:v>49.03</c:v>
                </c:pt>
              </c:numCache>
            </c:numRef>
          </c:val>
          <c:extLst>
            <c:ext xmlns:c16="http://schemas.microsoft.com/office/drawing/2014/chart" uri="{C3380CC4-5D6E-409C-BE32-E72D297353CC}">
              <c16:uniqueId val="{00000000-CB80-4C34-BA57-82970845B7E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301.04000000000002</c:v>
                </c:pt>
                <c:pt idx="4">
                  <c:v>305.08</c:v>
                </c:pt>
              </c:numCache>
            </c:numRef>
          </c:val>
          <c:smooth val="0"/>
          <c:extLst>
            <c:ext xmlns:c16="http://schemas.microsoft.com/office/drawing/2014/chart" uri="{C3380CC4-5D6E-409C-BE32-E72D297353CC}">
              <c16:uniqueId val="{00000001-CB80-4C34-BA57-82970845B7E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0</c:v>
                </c:pt>
                <c:pt idx="3">
                  <c:v>898.81</c:v>
                </c:pt>
                <c:pt idx="4">
                  <c:v>908.02</c:v>
                </c:pt>
              </c:numCache>
            </c:numRef>
          </c:val>
          <c:extLst>
            <c:ext xmlns:c16="http://schemas.microsoft.com/office/drawing/2014/chart" uri="{C3380CC4-5D6E-409C-BE32-E72D297353CC}">
              <c16:uniqueId val="{00000000-4618-4970-9484-E2A47C68520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551.62</c:v>
                </c:pt>
                <c:pt idx="4">
                  <c:v>585.59</c:v>
                </c:pt>
              </c:numCache>
            </c:numRef>
          </c:val>
          <c:smooth val="0"/>
          <c:extLst>
            <c:ext xmlns:c16="http://schemas.microsoft.com/office/drawing/2014/chart" uri="{C3380CC4-5D6E-409C-BE32-E72D297353CC}">
              <c16:uniqueId val="{00000001-4618-4970-9484-E2A47C68520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0</c:v>
                </c:pt>
                <c:pt idx="2">
                  <c:v>0</c:v>
                </c:pt>
                <c:pt idx="3">
                  <c:v>52.1</c:v>
                </c:pt>
                <c:pt idx="4">
                  <c:v>55.01</c:v>
                </c:pt>
              </c:numCache>
            </c:numRef>
          </c:val>
          <c:extLst>
            <c:ext xmlns:c16="http://schemas.microsoft.com/office/drawing/2014/chart" uri="{C3380CC4-5D6E-409C-BE32-E72D297353CC}">
              <c16:uniqueId val="{00000000-3568-4239-BC10-EB0AC5B9143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87.11</c:v>
                </c:pt>
                <c:pt idx="4">
                  <c:v>82.78</c:v>
                </c:pt>
              </c:numCache>
            </c:numRef>
          </c:val>
          <c:smooth val="0"/>
          <c:extLst>
            <c:ext xmlns:c16="http://schemas.microsoft.com/office/drawing/2014/chart" uri="{C3380CC4-5D6E-409C-BE32-E72D297353CC}">
              <c16:uniqueId val="{00000001-3568-4239-BC10-EB0AC5B9143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0</c:v>
                </c:pt>
                <c:pt idx="2">
                  <c:v>0</c:v>
                </c:pt>
                <c:pt idx="3">
                  <c:v>381.74</c:v>
                </c:pt>
                <c:pt idx="4">
                  <c:v>317.2</c:v>
                </c:pt>
              </c:numCache>
            </c:numRef>
          </c:val>
          <c:extLst>
            <c:ext xmlns:c16="http://schemas.microsoft.com/office/drawing/2014/chart" uri="{C3380CC4-5D6E-409C-BE32-E72D297353CC}">
              <c16:uniqueId val="{00000000-C6F2-48B2-81A4-2D9DB79592A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223.98</c:v>
                </c:pt>
                <c:pt idx="4">
                  <c:v>225.09</c:v>
                </c:pt>
              </c:numCache>
            </c:numRef>
          </c:val>
          <c:smooth val="0"/>
          <c:extLst>
            <c:ext xmlns:c16="http://schemas.microsoft.com/office/drawing/2014/chart" uri="{C3380CC4-5D6E-409C-BE32-E72D297353CC}">
              <c16:uniqueId val="{00000001-C6F2-48B2-81A4-2D9DB79592A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Z48" zoomScale="85" zoomScaleNormal="85"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鹿児島県　南種子町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自治体職員</v>
      </c>
      <c r="AE8" s="60"/>
      <c r="AF8" s="60"/>
      <c r="AG8" s="60"/>
      <c r="AH8" s="60"/>
      <c r="AI8" s="60"/>
      <c r="AJ8" s="60"/>
      <c r="AK8" s="4"/>
      <c r="AL8" s="61">
        <f>データ!$R$6</f>
        <v>5550</v>
      </c>
      <c r="AM8" s="61"/>
      <c r="AN8" s="61"/>
      <c r="AO8" s="61"/>
      <c r="AP8" s="61"/>
      <c r="AQ8" s="61"/>
      <c r="AR8" s="61"/>
      <c r="AS8" s="61"/>
      <c r="AT8" s="52">
        <f>データ!$S$6</f>
        <v>110.36</v>
      </c>
      <c r="AU8" s="53"/>
      <c r="AV8" s="53"/>
      <c r="AW8" s="53"/>
      <c r="AX8" s="53"/>
      <c r="AY8" s="53"/>
      <c r="AZ8" s="53"/>
      <c r="BA8" s="53"/>
      <c r="BB8" s="54">
        <f>データ!$T$6</f>
        <v>50.29</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50.17</v>
      </c>
      <c r="J10" s="53"/>
      <c r="K10" s="53"/>
      <c r="L10" s="53"/>
      <c r="M10" s="53"/>
      <c r="N10" s="53"/>
      <c r="O10" s="64"/>
      <c r="P10" s="54">
        <f>データ!$P$6</f>
        <v>98.7</v>
      </c>
      <c r="Q10" s="54"/>
      <c r="R10" s="54"/>
      <c r="S10" s="54"/>
      <c r="T10" s="54"/>
      <c r="U10" s="54"/>
      <c r="V10" s="54"/>
      <c r="W10" s="61">
        <f>データ!$Q$6</f>
        <v>3564</v>
      </c>
      <c r="X10" s="61"/>
      <c r="Y10" s="61"/>
      <c r="Z10" s="61"/>
      <c r="AA10" s="61"/>
      <c r="AB10" s="61"/>
      <c r="AC10" s="61"/>
      <c r="AD10" s="2"/>
      <c r="AE10" s="2"/>
      <c r="AF10" s="2"/>
      <c r="AG10" s="2"/>
      <c r="AH10" s="4"/>
      <c r="AI10" s="4"/>
      <c r="AJ10" s="4"/>
      <c r="AK10" s="4"/>
      <c r="AL10" s="61">
        <f>データ!$U$6</f>
        <v>5318</v>
      </c>
      <c r="AM10" s="61"/>
      <c r="AN10" s="61"/>
      <c r="AO10" s="61"/>
      <c r="AP10" s="61"/>
      <c r="AQ10" s="61"/>
      <c r="AR10" s="61"/>
      <c r="AS10" s="61"/>
      <c r="AT10" s="52">
        <f>データ!$V$6</f>
        <v>50</v>
      </c>
      <c r="AU10" s="53"/>
      <c r="AV10" s="53"/>
      <c r="AW10" s="53"/>
      <c r="AX10" s="53"/>
      <c r="AY10" s="53"/>
      <c r="AZ10" s="53"/>
      <c r="BA10" s="53"/>
      <c r="BB10" s="54">
        <f>データ!$W$6</f>
        <v>106.36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113</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NxlLD2CdF2ZhMmsYrc2nMbk7W+wfJUs8KxhsQHFbZ+/o3lCFS8d+vgqIxxfA4FYMpOY+apwQZGPFEnC3kTJjmQ==" saltValue="xRBrnZn3b6YTkwRvIAVU7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465020</v>
      </c>
      <c r="D6" s="34">
        <f t="shared" si="3"/>
        <v>46</v>
      </c>
      <c r="E6" s="34">
        <f t="shared" si="3"/>
        <v>1</v>
      </c>
      <c r="F6" s="34">
        <f t="shared" si="3"/>
        <v>0</v>
      </c>
      <c r="G6" s="34">
        <f t="shared" si="3"/>
        <v>1</v>
      </c>
      <c r="H6" s="34" t="str">
        <f t="shared" si="3"/>
        <v>鹿児島県　南種子町</v>
      </c>
      <c r="I6" s="34" t="str">
        <f t="shared" si="3"/>
        <v>法適用</v>
      </c>
      <c r="J6" s="34" t="str">
        <f t="shared" si="3"/>
        <v>水道事業</v>
      </c>
      <c r="K6" s="34" t="str">
        <f t="shared" si="3"/>
        <v>末端給水事業</v>
      </c>
      <c r="L6" s="34" t="str">
        <f t="shared" si="3"/>
        <v>A8</v>
      </c>
      <c r="M6" s="34" t="str">
        <f t="shared" si="3"/>
        <v>自治体職員</v>
      </c>
      <c r="N6" s="35" t="str">
        <f t="shared" si="3"/>
        <v>-</v>
      </c>
      <c r="O6" s="35">
        <f t="shared" si="3"/>
        <v>50.17</v>
      </c>
      <c r="P6" s="35">
        <f t="shared" si="3"/>
        <v>98.7</v>
      </c>
      <c r="Q6" s="35">
        <f t="shared" si="3"/>
        <v>3564</v>
      </c>
      <c r="R6" s="35">
        <f t="shared" si="3"/>
        <v>5550</v>
      </c>
      <c r="S6" s="35">
        <f t="shared" si="3"/>
        <v>110.36</v>
      </c>
      <c r="T6" s="35">
        <f t="shared" si="3"/>
        <v>50.29</v>
      </c>
      <c r="U6" s="35">
        <f t="shared" si="3"/>
        <v>5318</v>
      </c>
      <c r="V6" s="35">
        <f t="shared" si="3"/>
        <v>50</v>
      </c>
      <c r="W6" s="35">
        <f t="shared" si="3"/>
        <v>106.36</v>
      </c>
      <c r="X6" s="36" t="str">
        <f>IF(X7="",NA(),X7)</f>
        <v>-</v>
      </c>
      <c r="Y6" s="36" t="str">
        <f t="shared" ref="Y6:AG6" si="4">IF(Y7="",NA(),Y7)</f>
        <v>-</v>
      </c>
      <c r="Z6" s="36" t="str">
        <f t="shared" si="4"/>
        <v>-</v>
      </c>
      <c r="AA6" s="36">
        <f t="shared" si="4"/>
        <v>90.7</v>
      </c>
      <c r="AB6" s="36">
        <f t="shared" si="4"/>
        <v>97.92</v>
      </c>
      <c r="AC6" s="36" t="str">
        <f t="shared" si="4"/>
        <v>-</v>
      </c>
      <c r="AD6" s="36" t="str">
        <f t="shared" si="4"/>
        <v>-</v>
      </c>
      <c r="AE6" s="36" t="str">
        <f t="shared" si="4"/>
        <v>-</v>
      </c>
      <c r="AF6" s="36">
        <f t="shared" si="4"/>
        <v>104.35</v>
      </c>
      <c r="AG6" s="36">
        <f t="shared" si="4"/>
        <v>105.34</v>
      </c>
      <c r="AH6" s="35" t="str">
        <f>IF(AH7="","",IF(AH7="-","【-】","【"&amp;SUBSTITUTE(TEXT(AH7,"#,##0.00"),"-","△")&amp;"】"))</f>
        <v>【110.27】</v>
      </c>
      <c r="AI6" s="36" t="str">
        <f>IF(AI7="",NA(),AI7)</f>
        <v>-</v>
      </c>
      <c r="AJ6" s="36" t="str">
        <f t="shared" ref="AJ6:AR6" si="5">IF(AJ7="",NA(),AJ7)</f>
        <v>-</v>
      </c>
      <c r="AK6" s="36" t="str">
        <f t="shared" si="5"/>
        <v>-</v>
      </c>
      <c r="AL6" s="36">
        <f t="shared" si="5"/>
        <v>23.58</v>
      </c>
      <c r="AM6" s="36">
        <f t="shared" si="5"/>
        <v>26.49</v>
      </c>
      <c r="AN6" s="36" t="str">
        <f t="shared" si="5"/>
        <v>-</v>
      </c>
      <c r="AO6" s="36" t="str">
        <f t="shared" si="5"/>
        <v>-</v>
      </c>
      <c r="AP6" s="36" t="str">
        <f t="shared" si="5"/>
        <v>-</v>
      </c>
      <c r="AQ6" s="36">
        <f t="shared" si="5"/>
        <v>21.69</v>
      </c>
      <c r="AR6" s="36">
        <f t="shared" si="5"/>
        <v>24.04</v>
      </c>
      <c r="AS6" s="35" t="str">
        <f>IF(AS7="","",IF(AS7="-","【-】","【"&amp;SUBSTITUTE(TEXT(AS7,"#,##0.00"),"-","△")&amp;"】"))</f>
        <v>【1.15】</v>
      </c>
      <c r="AT6" s="36" t="str">
        <f>IF(AT7="",NA(),AT7)</f>
        <v>-</v>
      </c>
      <c r="AU6" s="36" t="str">
        <f t="shared" ref="AU6:BC6" si="6">IF(AU7="",NA(),AU7)</f>
        <v>-</v>
      </c>
      <c r="AV6" s="36" t="str">
        <f t="shared" si="6"/>
        <v>-</v>
      </c>
      <c r="AW6" s="36">
        <f t="shared" si="6"/>
        <v>73.75</v>
      </c>
      <c r="AX6" s="36">
        <f t="shared" si="6"/>
        <v>49.03</v>
      </c>
      <c r="AY6" s="36" t="str">
        <f t="shared" si="6"/>
        <v>-</v>
      </c>
      <c r="AZ6" s="36" t="str">
        <f t="shared" si="6"/>
        <v>-</v>
      </c>
      <c r="BA6" s="36" t="str">
        <f t="shared" si="6"/>
        <v>-</v>
      </c>
      <c r="BB6" s="36">
        <f t="shared" si="6"/>
        <v>301.04000000000002</v>
      </c>
      <c r="BC6" s="36">
        <f t="shared" si="6"/>
        <v>305.08</v>
      </c>
      <c r="BD6" s="35" t="str">
        <f>IF(BD7="","",IF(BD7="-","【-】","【"&amp;SUBSTITUTE(TEXT(BD7,"#,##0.00"),"-","△")&amp;"】"))</f>
        <v>【260.31】</v>
      </c>
      <c r="BE6" s="36" t="str">
        <f>IF(BE7="",NA(),BE7)</f>
        <v>-</v>
      </c>
      <c r="BF6" s="36" t="str">
        <f t="shared" ref="BF6:BN6" si="7">IF(BF7="",NA(),BF7)</f>
        <v>-</v>
      </c>
      <c r="BG6" s="36" t="str">
        <f t="shared" si="7"/>
        <v>-</v>
      </c>
      <c r="BH6" s="36">
        <f t="shared" si="7"/>
        <v>898.81</v>
      </c>
      <c r="BI6" s="36">
        <f t="shared" si="7"/>
        <v>908.02</v>
      </c>
      <c r="BJ6" s="36" t="str">
        <f t="shared" si="7"/>
        <v>-</v>
      </c>
      <c r="BK6" s="36" t="str">
        <f t="shared" si="7"/>
        <v>-</v>
      </c>
      <c r="BL6" s="36" t="str">
        <f t="shared" si="7"/>
        <v>-</v>
      </c>
      <c r="BM6" s="36">
        <f t="shared" si="7"/>
        <v>551.62</v>
      </c>
      <c r="BN6" s="36">
        <f t="shared" si="7"/>
        <v>585.59</v>
      </c>
      <c r="BO6" s="35" t="str">
        <f>IF(BO7="","",IF(BO7="-","【-】","【"&amp;SUBSTITUTE(TEXT(BO7,"#,##0.00"),"-","△")&amp;"】"))</f>
        <v>【275.67】</v>
      </c>
      <c r="BP6" s="36" t="str">
        <f>IF(BP7="",NA(),BP7)</f>
        <v>-</v>
      </c>
      <c r="BQ6" s="36" t="str">
        <f t="shared" ref="BQ6:BY6" si="8">IF(BQ7="",NA(),BQ7)</f>
        <v>-</v>
      </c>
      <c r="BR6" s="36" t="str">
        <f t="shared" si="8"/>
        <v>-</v>
      </c>
      <c r="BS6" s="36">
        <f t="shared" si="8"/>
        <v>52.1</v>
      </c>
      <c r="BT6" s="36">
        <f t="shared" si="8"/>
        <v>55.01</v>
      </c>
      <c r="BU6" s="36" t="str">
        <f t="shared" si="8"/>
        <v>-</v>
      </c>
      <c r="BV6" s="36" t="str">
        <f t="shared" si="8"/>
        <v>-</v>
      </c>
      <c r="BW6" s="36" t="str">
        <f t="shared" si="8"/>
        <v>-</v>
      </c>
      <c r="BX6" s="36">
        <f t="shared" si="8"/>
        <v>87.11</v>
      </c>
      <c r="BY6" s="36">
        <f t="shared" si="8"/>
        <v>82.78</v>
      </c>
      <c r="BZ6" s="35" t="str">
        <f>IF(BZ7="","",IF(BZ7="-","【-】","【"&amp;SUBSTITUTE(TEXT(BZ7,"#,##0.00"),"-","△")&amp;"】"))</f>
        <v>【100.05】</v>
      </c>
      <c r="CA6" s="36" t="str">
        <f>IF(CA7="",NA(),CA7)</f>
        <v>-</v>
      </c>
      <c r="CB6" s="36" t="str">
        <f t="shared" ref="CB6:CJ6" si="9">IF(CB7="",NA(),CB7)</f>
        <v>-</v>
      </c>
      <c r="CC6" s="36" t="str">
        <f t="shared" si="9"/>
        <v>-</v>
      </c>
      <c r="CD6" s="36">
        <f t="shared" si="9"/>
        <v>381.74</v>
      </c>
      <c r="CE6" s="36">
        <f t="shared" si="9"/>
        <v>317.2</v>
      </c>
      <c r="CF6" s="36" t="str">
        <f t="shared" si="9"/>
        <v>-</v>
      </c>
      <c r="CG6" s="36" t="str">
        <f t="shared" si="9"/>
        <v>-</v>
      </c>
      <c r="CH6" s="36" t="str">
        <f t="shared" si="9"/>
        <v>-</v>
      </c>
      <c r="CI6" s="36">
        <f t="shared" si="9"/>
        <v>223.98</v>
      </c>
      <c r="CJ6" s="36">
        <f t="shared" si="9"/>
        <v>225.09</v>
      </c>
      <c r="CK6" s="35" t="str">
        <f>IF(CK7="","",IF(CK7="-","【-】","【"&amp;SUBSTITUTE(TEXT(CK7,"#,##0.00"),"-","△")&amp;"】"))</f>
        <v>【166.40】</v>
      </c>
      <c r="CL6" s="36" t="str">
        <f>IF(CL7="",NA(),CL7)</f>
        <v>-</v>
      </c>
      <c r="CM6" s="36" t="str">
        <f t="shared" ref="CM6:CU6" si="10">IF(CM7="",NA(),CM7)</f>
        <v>-</v>
      </c>
      <c r="CN6" s="36" t="str">
        <f t="shared" si="10"/>
        <v>-</v>
      </c>
      <c r="CO6" s="36">
        <f t="shared" si="10"/>
        <v>58.91</v>
      </c>
      <c r="CP6" s="36">
        <f t="shared" si="10"/>
        <v>63.42</v>
      </c>
      <c r="CQ6" s="36" t="str">
        <f t="shared" si="10"/>
        <v>-</v>
      </c>
      <c r="CR6" s="36" t="str">
        <f t="shared" si="10"/>
        <v>-</v>
      </c>
      <c r="CS6" s="36" t="str">
        <f t="shared" si="10"/>
        <v>-</v>
      </c>
      <c r="CT6" s="36">
        <f t="shared" si="10"/>
        <v>49.64</v>
      </c>
      <c r="CU6" s="36">
        <f t="shared" si="10"/>
        <v>49.38</v>
      </c>
      <c r="CV6" s="35" t="str">
        <f>IF(CV7="","",IF(CV7="-","【-】","【"&amp;SUBSTITUTE(TEXT(CV7,"#,##0.00"),"-","△")&amp;"】"))</f>
        <v>【60.69】</v>
      </c>
      <c r="CW6" s="36" t="str">
        <f>IF(CW7="",NA(),CW7)</f>
        <v>-</v>
      </c>
      <c r="CX6" s="36" t="str">
        <f t="shared" ref="CX6:DF6" si="11">IF(CX7="",NA(),CX7)</f>
        <v>-</v>
      </c>
      <c r="CY6" s="36" t="str">
        <f t="shared" si="11"/>
        <v>-</v>
      </c>
      <c r="CZ6" s="36">
        <f t="shared" si="11"/>
        <v>95.24</v>
      </c>
      <c r="DA6" s="36">
        <f t="shared" si="11"/>
        <v>74.099999999999994</v>
      </c>
      <c r="DB6" s="36" t="str">
        <f t="shared" si="11"/>
        <v>-</v>
      </c>
      <c r="DC6" s="36" t="str">
        <f t="shared" si="11"/>
        <v>-</v>
      </c>
      <c r="DD6" s="36" t="str">
        <f t="shared" si="11"/>
        <v>-</v>
      </c>
      <c r="DE6" s="36">
        <f t="shared" si="11"/>
        <v>78.09</v>
      </c>
      <c r="DF6" s="36">
        <f t="shared" si="11"/>
        <v>78.010000000000005</v>
      </c>
      <c r="DG6" s="35" t="str">
        <f>IF(DG7="","",IF(DG7="-","【-】","【"&amp;SUBSTITUTE(TEXT(DG7,"#,##0.00"),"-","△")&amp;"】"))</f>
        <v>【89.82】</v>
      </c>
      <c r="DH6" s="36" t="str">
        <f>IF(DH7="",NA(),DH7)</f>
        <v>-</v>
      </c>
      <c r="DI6" s="36" t="str">
        <f t="shared" ref="DI6:DQ6" si="12">IF(DI7="",NA(),DI7)</f>
        <v>-</v>
      </c>
      <c r="DJ6" s="36" t="str">
        <f t="shared" si="12"/>
        <v>-</v>
      </c>
      <c r="DK6" s="36">
        <f t="shared" si="12"/>
        <v>7.18</v>
      </c>
      <c r="DL6" s="36">
        <f t="shared" si="12"/>
        <v>11.7</v>
      </c>
      <c r="DM6" s="36" t="str">
        <f t="shared" si="12"/>
        <v>-</v>
      </c>
      <c r="DN6" s="36" t="str">
        <f t="shared" si="12"/>
        <v>-</v>
      </c>
      <c r="DO6" s="36" t="str">
        <f t="shared" si="12"/>
        <v>-</v>
      </c>
      <c r="DP6" s="36">
        <f t="shared" si="12"/>
        <v>47.31</v>
      </c>
      <c r="DQ6" s="36">
        <f t="shared" si="12"/>
        <v>47.5</v>
      </c>
      <c r="DR6" s="35" t="str">
        <f>IF(DR7="","",IF(DR7="-","【-】","【"&amp;SUBSTITUTE(TEXT(DR7,"#,##0.00"),"-","△")&amp;"】"))</f>
        <v>【50.19】</v>
      </c>
      <c r="DS6" s="36" t="str">
        <f>IF(DS7="",NA(),DS7)</f>
        <v>-</v>
      </c>
      <c r="DT6" s="36" t="str">
        <f t="shared" ref="DT6:EB6" si="13">IF(DT7="",NA(),DT7)</f>
        <v>-</v>
      </c>
      <c r="DU6" s="36" t="str">
        <f t="shared" si="13"/>
        <v>-</v>
      </c>
      <c r="DV6" s="36">
        <f t="shared" si="13"/>
        <v>11.07</v>
      </c>
      <c r="DW6" s="36">
        <f t="shared" si="13"/>
        <v>24.12</v>
      </c>
      <c r="DX6" s="36" t="str">
        <f t="shared" si="13"/>
        <v>-</v>
      </c>
      <c r="DY6" s="36" t="str">
        <f t="shared" si="13"/>
        <v>-</v>
      </c>
      <c r="DZ6" s="36" t="str">
        <f t="shared" si="13"/>
        <v>-</v>
      </c>
      <c r="EA6" s="36">
        <f t="shared" si="13"/>
        <v>16.77</v>
      </c>
      <c r="EB6" s="36">
        <f t="shared" si="13"/>
        <v>17.399999999999999</v>
      </c>
      <c r="EC6" s="35" t="str">
        <f>IF(EC7="","",IF(EC7="-","【-】","【"&amp;SUBSTITUTE(TEXT(EC7,"#,##0.00"),"-","△")&amp;"】"))</f>
        <v>【20.63】</v>
      </c>
      <c r="ED6" s="36" t="str">
        <f>IF(ED7="",NA(),ED7)</f>
        <v>-</v>
      </c>
      <c r="EE6" s="36" t="str">
        <f t="shared" ref="EE6:EM6" si="14">IF(EE7="",NA(),EE7)</f>
        <v>-</v>
      </c>
      <c r="EF6" s="36" t="str">
        <f t="shared" si="14"/>
        <v>-</v>
      </c>
      <c r="EG6" s="36">
        <f t="shared" si="14"/>
        <v>0.17</v>
      </c>
      <c r="EH6" s="36">
        <f t="shared" si="14"/>
        <v>0.21</v>
      </c>
      <c r="EI6" s="36" t="str">
        <f t="shared" si="14"/>
        <v>-</v>
      </c>
      <c r="EJ6" s="36" t="str">
        <f t="shared" si="14"/>
        <v>-</v>
      </c>
      <c r="EK6" s="36" t="str">
        <f t="shared" si="14"/>
        <v>-</v>
      </c>
      <c r="EL6" s="36">
        <f t="shared" si="14"/>
        <v>0.47</v>
      </c>
      <c r="EM6" s="36">
        <f t="shared" si="14"/>
        <v>0.4</v>
      </c>
      <c r="EN6" s="35" t="str">
        <f>IF(EN7="","",IF(EN7="-","【-】","【"&amp;SUBSTITUTE(TEXT(EN7,"#,##0.00"),"-","△")&amp;"】"))</f>
        <v>【0.69】</v>
      </c>
    </row>
    <row r="7" spans="1:144" s="37" customFormat="1" x14ac:dyDescent="0.15">
      <c r="A7" s="29"/>
      <c r="B7" s="38">
        <v>2020</v>
      </c>
      <c r="C7" s="38">
        <v>465020</v>
      </c>
      <c r="D7" s="38">
        <v>46</v>
      </c>
      <c r="E7" s="38">
        <v>1</v>
      </c>
      <c r="F7" s="38">
        <v>0</v>
      </c>
      <c r="G7" s="38">
        <v>1</v>
      </c>
      <c r="H7" s="38" t="s">
        <v>93</v>
      </c>
      <c r="I7" s="38" t="s">
        <v>94</v>
      </c>
      <c r="J7" s="38" t="s">
        <v>95</v>
      </c>
      <c r="K7" s="38" t="s">
        <v>96</v>
      </c>
      <c r="L7" s="38" t="s">
        <v>97</v>
      </c>
      <c r="M7" s="38" t="s">
        <v>98</v>
      </c>
      <c r="N7" s="39" t="s">
        <v>99</v>
      </c>
      <c r="O7" s="39">
        <v>50.17</v>
      </c>
      <c r="P7" s="39">
        <v>98.7</v>
      </c>
      <c r="Q7" s="39">
        <v>3564</v>
      </c>
      <c r="R7" s="39">
        <v>5550</v>
      </c>
      <c r="S7" s="39">
        <v>110.36</v>
      </c>
      <c r="T7" s="39">
        <v>50.29</v>
      </c>
      <c r="U7" s="39">
        <v>5318</v>
      </c>
      <c r="V7" s="39">
        <v>50</v>
      </c>
      <c r="W7" s="39">
        <v>106.36</v>
      </c>
      <c r="X7" s="39" t="s">
        <v>99</v>
      </c>
      <c r="Y7" s="39" t="s">
        <v>99</v>
      </c>
      <c r="Z7" s="39" t="s">
        <v>99</v>
      </c>
      <c r="AA7" s="39">
        <v>90.7</v>
      </c>
      <c r="AB7" s="39">
        <v>97.92</v>
      </c>
      <c r="AC7" s="39" t="s">
        <v>99</v>
      </c>
      <c r="AD7" s="39" t="s">
        <v>99</v>
      </c>
      <c r="AE7" s="39" t="s">
        <v>99</v>
      </c>
      <c r="AF7" s="39">
        <v>104.35</v>
      </c>
      <c r="AG7" s="39">
        <v>105.34</v>
      </c>
      <c r="AH7" s="39">
        <v>110.27</v>
      </c>
      <c r="AI7" s="39" t="s">
        <v>99</v>
      </c>
      <c r="AJ7" s="39" t="s">
        <v>99</v>
      </c>
      <c r="AK7" s="39" t="s">
        <v>99</v>
      </c>
      <c r="AL7" s="39">
        <v>23.58</v>
      </c>
      <c r="AM7" s="39">
        <v>26.49</v>
      </c>
      <c r="AN7" s="39" t="s">
        <v>99</v>
      </c>
      <c r="AO7" s="39" t="s">
        <v>99</v>
      </c>
      <c r="AP7" s="39" t="s">
        <v>99</v>
      </c>
      <c r="AQ7" s="39">
        <v>21.69</v>
      </c>
      <c r="AR7" s="39">
        <v>24.04</v>
      </c>
      <c r="AS7" s="39">
        <v>1.1499999999999999</v>
      </c>
      <c r="AT7" s="39" t="s">
        <v>99</v>
      </c>
      <c r="AU7" s="39" t="s">
        <v>99</v>
      </c>
      <c r="AV7" s="39" t="s">
        <v>99</v>
      </c>
      <c r="AW7" s="39">
        <v>73.75</v>
      </c>
      <c r="AX7" s="39">
        <v>49.03</v>
      </c>
      <c r="AY7" s="39" t="s">
        <v>99</v>
      </c>
      <c r="AZ7" s="39" t="s">
        <v>99</v>
      </c>
      <c r="BA7" s="39" t="s">
        <v>99</v>
      </c>
      <c r="BB7" s="39">
        <v>301.04000000000002</v>
      </c>
      <c r="BC7" s="39">
        <v>305.08</v>
      </c>
      <c r="BD7" s="39">
        <v>260.31</v>
      </c>
      <c r="BE7" s="39" t="s">
        <v>99</v>
      </c>
      <c r="BF7" s="39" t="s">
        <v>99</v>
      </c>
      <c r="BG7" s="39" t="s">
        <v>99</v>
      </c>
      <c r="BH7" s="39">
        <v>898.81</v>
      </c>
      <c r="BI7" s="39">
        <v>908.02</v>
      </c>
      <c r="BJ7" s="39" t="s">
        <v>99</v>
      </c>
      <c r="BK7" s="39" t="s">
        <v>99</v>
      </c>
      <c r="BL7" s="39" t="s">
        <v>99</v>
      </c>
      <c r="BM7" s="39">
        <v>551.62</v>
      </c>
      <c r="BN7" s="39">
        <v>585.59</v>
      </c>
      <c r="BO7" s="39">
        <v>275.67</v>
      </c>
      <c r="BP7" s="39" t="s">
        <v>99</v>
      </c>
      <c r="BQ7" s="39" t="s">
        <v>99</v>
      </c>
      <c r="BR7" s="39" t="s">
        <v>99</v>
      </c>
      <c r="BS7" s="39">
        <v>52.1</v>
      </c>
      <c r="BT7" s="39">
        <v>55.01</v>
      </c>
      <c r="BU7" s="39" t="s">
        <v>99</v>
      </c>
      <c r="BV7" s="39" t="s">
        <v>99</v>
      </c>
      <c r="BW7" s="39" t="s">
        <v>99</v>
      </c>
      <c r="BX7" s="39">
        <v>87.11</v>
      </c>
      <c r="BY7" s="39">
        <v>82.78</v>
      </c>
      <c r="BZ7" s="39">
        <v>100.05</v>
      </c>
      <c r="CA7" s="39" t="s">
        <v>99</v>
      </c>
      <c r="CB7" s="39" t="s">
        <v>99</v>
      </c>
      <c r="CC7" s="39" t="s">
        <v>99</v>
      </c>
      <c r="CD7" s="39">
        <v>381.74</v>
      </c>
      <c r="CE7" s="39">
        <v>317.2</v>
      </c>
      <c r="CF7" s="39" t="s">
        <v>99</v>
      </c>
      <c r="CG7" s="39" t="s">
        <v>99</v>
      </c>
      <c r="CH7" s="39" t="s">
        <v>99</v>
      </c>
      <c r="CI7" s="39">
        <v>223.98</v>
      </c>
      <c r="CJ7" s="39">
        <v>225.09</v>
      </c>
      <c r="CK7" s="39">
        <v>166.4</v>
      </c>
      <c r="CL7" s="39" t="s">
        <v>99</v>
      </c>
      <c r="CM7" s="39" t="s">
        <v>99</v>
      </c>
      <c r="CN7" s="39" t="s">
        <v>99</v>
      </c>
      <c r="CO7" s="39">
        <v>58.91</v>
      </c>
      <c r="CP7" s="39">
        <v>63.42</v>
      </c>
      <c r="CQ7" s="39" t="s">
        <v>99</v>
      </c>
      <c r="CR7" s="39" t="s">
        <v>99</v>
      </c>
      <c r="CS7" s="39" t="s">
        <v>99</v>
      </c>
      <c r="CT7" s="39">
        <v>49.64</v>
      </c>
      <c r="CU7" s="39">
        <v>49.38</v>
      </c>
      <c r="CV7" s="39">
        <v>60.69</v>
      </c>
      <c r="CW7" s="39" t="s">
        <v>99</v>
      </c>
      <c r="CX7" s="39" t="s">
        <v>99</v>
      </c>
      <c r="CY7" s="39" t="s">
        <v>99</v>
      </c>
      <c r="CZ7" s="39">
        <v>95.24</v>
      </c>
      <c r="DA7" s="39">
        <v>74.099999999999994</v>
      </c>
      <c r="DB7" s="39" t="s">
        <v>99</v>
      </c>
      <c r="DC7" s="39" t="s">
        <v>99</v>
      </c>
      <c r="DD7" s="39" t="s">
        <v>99</v>
      </c>
      <c r="DE7" s="39">
        <v>78.09</v>
      </c>
      <c r="DF7" s="39">
        <v>78.010000000000005</v>
      </c>
      <c r="DG7" s="39">
        <v>89.82</v>
      </c>
      <c r="DH7" s="39" t="s">
        <v>99</v>
      </c>
      <c r="DI7" s="39" t="s">
        <v>99</v>
      </c>
      <c r="DJ7" s="39" t="s">
        <v>99</v>
      </c>
      <c r="DK7" s="39">
        <v>7.18</v>
      </c>
      <c r="DL7" s="39">
        <v>11.7</v>
      </c>
      <c r="DM7" s="39" t="s">
        <v>99</v>
      </c>
      <c r="DN7" s="39" t="s">
        <v>99</v>
      </c>
      <c r="DO7" s="39" t="s">
        <v>99</v>
      </c>
      <c r="DP7" s="39">
        <v>47.31</v>
      </c>
      <c r="DQ7" s="39">
        <v>47.5</v>
      </c>
      <c r="DR7" s="39">
        <v>50.19</v>
      </c>
      <c r="DS7" s="39" t="s">
        <v>99</v>
      </c>
      <c r="DT7" s="39" t="s">
        <v>99</v>
      </c>
      <c r="DU7" s="39" t="s">
        <v>99</v>
      </c>
      <c r="DV7" s="39">
        <v>11.07</v>
      </c>
      <c r="DW7" s="39">
        <v>24.12</v>
      </c>
      <c r="DX7" s="39" t="s">
        <v>99</v>
      </c>
      <c r="DY7" s="39" t="s">
        <v>99</v>
      </c>
      <c r="DZ7" s="39" t="s">
        <v>99</v>
      </c>
      <c r="EA7" s="39">
        <v>16.77</v>
      </c>
      <c r="EB7" s="39">
        <v>17.399999999999999</v>
      </c>
      <c r="EC7" s="39">
        <v>20.63</v>
      </c>
      <c r="ED7" s="39" t="s">
        <v>99</v>
      </c>
      <c r="EE7" s="39" t="s">
        <v>99</v>
      </c>
      <c r="EF7" s="39" t="s">
        <v>99</v>
      </c>
      <c r="EG7" s="39">
        <v>0.17</v>
      </c>
      <c r="EH7" s="39">
        <v>0.21</v>
      </c>
      <c r="EI7" s="39" t="s">
        <v>99</v>
      </c>
      <c r="EJ7" s="39" t="s">
        <v>99</v>
      </c>
      <c r="EK7" s="39" t="s">
        <v>99</v>
      </c>
      <c r="EL7" s="39">
        <v>0.47</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2022-02-03T07:39:25Z</cp:lastPrinted>
  <dcterms:created xsi:type="dcterms:W3CDTF">2021-12-03T06:59:51Z</dcterms:created>
  <dcterms:modified xsi:type="dcterms:W3CDTF">2022-02-03T07:40:52Z</dcterms:modified>
  <cp:category/>
</cp:coreProperties>
</file>