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9肝付町\"/>
    </mc:Choice>
  </mc:AlternateContent>
  <workbookProtection workbookAlgorithmName="SHA-512" workbookHashValue="MQKj1bCP3eY+g0AY7Y7dWiq5iJzCd+I04Tqag7DjL6IZD96vrAbXEU5kB3Bt1NYzD1rxzgf8znQE53g0DxGnbA==" workbookSaltValue="vTWFQzMA2/S64IVfM6AT4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<sst xmlns="http://schemas.openxmlformats.org/spreadsheetml/2006/main" count="228" uniqueCount="114">
  <si>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</si>
  <si>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</si>
  <si>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</si>
  <si>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</si>
  <si>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</si>
  <si>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</si>
  <si>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</si>
  <si>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</si>
  <si>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</si>
  <si>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</si>
  <si>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</si>
  <si>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</si>
  <si>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</si>
  <si>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</si>
  <si>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</si>
  <si>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</si>
  <si>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</si>
  <si>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</si>
  <si>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</si>
  <si>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</si>
  <si>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</si>
  <si>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</si>
  <si>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</si>
  <si>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</si>
  <si>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</si>
  <si>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</si>
  <si>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</si>
  <si>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</si>
  <si>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</si>
  <si>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</si>
  <si>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</si>
  <si>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</si>
  <si>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</si>
  <si>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</si>
  <si>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</si>
  <si>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</si>
  <si>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</si>
  <si>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</si>
  <si>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</si>
  <si>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</si>
  <si>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</si>
  <si>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</si>
  <si>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</si>
  <si>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</si>
  <si>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</si>
  <si>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</si>
  <si>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</si>
  <si>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</si>
  <si>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</si>
  <si>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</si>
  <si>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</si>
  <si>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</si>
  <si>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</si>
  <si>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</si>
  <si>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</si>
  <si>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</si>
  <si>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</si>
  <si>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</si>
  <si>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</si>
  <si>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</si>
  <si>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</si>
  <si>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</si>
  <si>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</si>
  <si>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</si>
  <si>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</si>
  <si>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</si>
  <si>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</si>
  <si>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</si>
  <si>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</si>
  <si>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</si>
  <si>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</si>
  <si>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</si>
  <si>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</si>
  <si>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</si>
  <si>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</si>
  <si>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</si>
  <si>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</si>
  <si>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</si>
  <si>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</si>
  <si>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</si>
  <si>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</si>
  <si>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</si>
  <si>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</si>
  <si>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</si>
  <si>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</si>
  <si>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</si>
  <si>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</si>
  <si>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</si>
  <si>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</si>
  <si>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</si>
  <si>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</si>
  <si>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</si>
  <si>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</si>
  <si>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肝付町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</si>
  <si>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</si>
  <si>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</si>
  <si>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</si>
  <si>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</si>
  <si>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</si>
  <si>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</si>
  <si>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</si>
  <si>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</si>
  <si>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</si>
  <si>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</si>
  <si>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</si>
  <si>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</si>
  <si>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</si>
  <si>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</si>
  <si>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</si>
  <si>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</si>
  <si>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</si>
  <si>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①この数値が高いほど、法定耐用年数に近い資産が多いことを示しており、今後は計画的に施設更新を行い、有収率の向上や修繕経費等の削減を図りたい。　　　　　　　　　　　　　　　　　　　　　②H30年度に石綿セメント管布設替が完了したことで、大きく好転した。　　　　　　　　　　　　　③管路更新率は、好転しているが財政状況を考慮すると、更新率の急激な向上は期待できない。</t>
    <rPh sb="3" eb="5">
      <t>スウチ</t>
    </rPh>
    <rPh sb="6" eb="7">
      <t>タカ</t>
    </rPh>
    <rPh sb="11" eb="13">
      <t>ホウテイ</t>
    </rPh>
    <rPh sb="13" eb="15">
      <t>タイヨウ</t>
    </rPh>
    <rPh sb="15" eb="17">
      <t>ネンスウ</t>
    </rPh>
    <rPh sb="18" eb="19">
      <t>チカ</t>
    </rPh>
    <rPh sb="20" eb="22">
      <t>シサン</t>
    </rPh>
    <rPh sb="23" eb="24">
      <t>オオ</t>
    </rPh>
    <rPh sb="28" eb="29">
      <t>シメ</t>
    </rPh>
    <rPh sb="34" eb="36">
      <t>コンゴ</t>
    </rPh>
    <rPh sb="37" eb="40">
      <t>ケイカクテキ</t>
    </rPh>
    <rPh sb="41" eb="43">
      <t>シセツ</t>
    </rPh>
    <rPh sb="43" eb="45">
      <t>コウシン</t>
    </rPh>
    <rPh sb="46" eb="47">
      <t>オコナ</t>
    </rPh>
    <rPh sb="49" eb="52">
      <t>ユウシュウリツ</t>
    </rPh>
    <rPh sb="53" eb="55">
      <t>コウジョウ</t>
    </rPh>
    <rPh sb="56" eb="58">
      <t>シュウゼン</t>
    </rPh>
    <rPh sb="58" eb="60">
      <t>ケイヒ</t>
    </rPh>
    <rPh sb="60" eb="61">
      <t>トウ</t>
    </rPh>
    <rPh sb="62" eb="64">
      <t>サクゲン</t>
    </rPh>
    <rPh sb="65" eb="66">
      <t>ハカ</t>
    </rPh>
    <rPh sb="117" eb="118">
      <t>オオ</t>
    </rPh>
    <rPh sb="120" eb="122">
      <t>コウテン</t>
    </rPh>
    <rPh sb="139" eb="141">
      <t>カンロ</t>
    </rPh>
    <rPh sb="141" eb="143">
      <t>コウシン</t>
    </rPh>
    <rPh sb="143" eb="144">
      <t>リツ</t>
    </rPh>
    <rPh sb="146" eb="148">
      <t>コウテン</t>
    </rPh>
    <rPh sb="153" eb="155">
      <t>ザイセイ</t>
    </rPh>
    <rPh sb="155" eb="157">
      <t>ジョウキョウ</t>
    </rPh>
    <rPh sb="158" eb="160">
      <t>コウリョ</t>
    </rPh>
    <rPh sb="164" eb="166">
      <t>コウシン</t>
    </rPh>
    <rPh sb="166" eb="167">
      <t>リツ</t>
    </rPh>
    <rPh sb="168" eb="170">
      <t>キュウゲキ</t>
    </rPh>
    <rPh sb="171" eb="173">
      <t>コウジョウ</t>
    </rPh>
    <rPh sb="174" eb="176">
      <t>キタイ</t>
    </rPh>
    <phoneticPr fontId="4"/>
  </si>
  <si>
    <t>H29年度に簡水を統合してから、単年度収益の赤字が続いている。また、給水原価は類似団体と比較して平均値に近いものである。今後は、人口減少により料金収入が減少、施設更新により企業債残高対給水収益比率が増加傾向にある。　　　　　　　　　将来にわたって安定した経営を行うためには、本表の各指標が良好であるべきで、その根幹には計画的施設更新と収益性向上が存在する。必要な更新を行うことはもちろんだが、既存施設・設備を精査し、可能であれば合理化（統廃合）を行い、更新や運用にかかる経費を抑える。料金収入は減少が見込まれるので、一層の歳出削減と将来の料金体系の見直しも視野に入れる必要がある。</t>
    <rPh sb="3" eb="5">
      <t>ネンド</t>
    </rPh>
    <rPh sb="6" eb="8">
      <t>カンスイ</t>
    </rPh>
    <rPh sb="9" eb="11">
      <t>トウゴウ</t>
    </rPh>
    <rPh sb="16" eb="19">
      <t>タンネンド</t>
    </rPh>
    <rPh sb="19" eb="21">
      <t>シュウエキ</t>
    </rPh>
    <rPh sb="22" eb="24">
      <t>アカジ</t>
    </rPh>
    <rPh sb="25" eb="26">
      <t>ツヅ</t>
    </rPh>
    <rPh sb="34" eb="36">
      <t>キュウスイ</t>
    </rPh>
    <rPh sb="36" eb="38">
      <t>ゲンカ</t>
    </rPh>
    <rPh sb="39" eb="41">
      <t>ルイジ</t>
    </rPh>
    <rPh sb="41" eb="43">
      <t>ダンタイ</t>
    </rPh>
    <rPh sb="44" eb="46">
      <t>ヒカク</t>
    </rPh>
    <rPh sb="48" eb="50">
      <t>ヘイキン</t>
    </rPh>
    <rPh sb="50" eb="51">
      <t>チ</t>
    </rPh>
    <rPh sb="52" eb="53">
      <t>チカ</t>
    </rPh>
    <rPh sb="60" eb="62">
      <t>コンゴ</t>
    </rPh>
    <rPh sb="64" eb="66">
      <t>ジンコウ</t>
    </rPh>
    <rPh sb="66" eb="68">
      <t>ゲンショウ</t>
    </rPh>
    <rPh sb="71" eb="73">
      <t>リョウキン</t>
    </rPh>
    <rPh sb="73" eb="75">
      <t>シュウニュウ</t>
    </rPh>
    <rPh sb="76" eb="78">
      <t>ゲンショウ</t>
    </rPh>
    <rPh sb="79" eb="81">
      <t>シセツ</t>
    </rPh>
    <rPh sb="81" eb="83">
      <t>コウシン</t>
    </rPh>
    <rPh sb="86" eb="88">
      <t>キギョウ</t>
    </rPh>
    <rPh sb="88" eb="89">
      <t>サイ</t>
    </rPh>
    <rPh sb="89" eb="90">
      <t>ザン</t>
    </rPh>
    <rPh sb="90" eb="91">
      <t>タカ</t>
    </rPh>
    <rPh sb="91" eb="92">
      <t>タイ</t>
    </rPh>
    <rPh sb="92" eb="94">
      <t>キュウスイ</t>
    </rPh>
    <rPh sb="94" eb="96">
      <t>シュウエキ</t>
    </rPh>
    <rPh sb="96" eb="98">
      <t>ヒリツ</t>
    </rPh>
    <rPh sb="99" eb="101">
      <t>ゾウカ</t>
    </rPh>
    <rPh sb="101" eb="103">
      <t>ケイコウ</t>
    </rPh>
    <rPh sb="116" eb="118">
      <t>ショウライ</t>
    </rPh>
    <rPh sb="123" eb="125">
      <t>アンテイ</t>
    </rPh>
    <rPh sb="127" eb="129">
      <t>ケイエイ</t>
    </rPh>
    <rPh sb="130" eb="131">
      <t>オコナ</t>
    </rPh>
    <rPh sb="137" eb="138">
      <t>ホン</t>
    </rPh>
    <rPh sb="138" eb="139">
      <t>ヒョウ</t>
    </rPh>
    <rPh sb="140" eb="141">
      <t>カク</t>
    </rPh>
    <rPh sb="141" eb="143">
      <t>シヒョウ</t>
    </rPh>
    <rPh sb="144" eb="146">
      <t>リョウコウ</t>
    </rPh>
    <rPh sb="155" eb="157">
      <t>コンカン</t>
    </rPh>
    <rPh sb="159" eb="161">
      <t>ケイカク</t>
    </rPh>
    <rPh sb="161" eb="162">
      <t>テキ</t>
    </rPh>
    <rPh sb="162" eb="164">
      <t>シセツ</t>
    </rPh>
    <rPh sb="164" eb="166">
      <t>コウシン</t>
    </rPh>
    <rPh sb="167" eb="170">
      <t>シュウエキセイ</t>
    </rPh>
    <rPh sb="170" eb="172">
      <t>コウジョウ</t>
    </rPh>
    <rPh sb="173" eb="175">
      <t>ソンザイ</t>
    </rPh>
    <rPh sb="178" eb="180">
      <t>ヒツヨウ</t>
    </rPh>
    <rPh sb="181" eb="183">
      <t>コウシン</t>
    </rPh>
    <rPh sb="184" eb="185">
      <t>オコナ</t>
    </rPh>
    <rPh sb="196" eb="198">
      <t>キゾン</t>
    </rPh>
    <rPh sb="198" eb="200">
      <t>シセツ</t>
    </rPh>
    <rPh sb="201" eb="203">
      <t>セツビ</t>
    </rPh>
    <rPh sb="204" eb="206">
      <t>セイサ</t>
    </rPh>
    <rPh sb="208" eb="210">
      <t>カノウ</t>
    </rPh>
    <rPh sb="214" eb="217">
      <t>ゴウリカ</t>
    </rPh>
    <rPh sb="218" eb="221">
      <t>トウハイゴウ</t>
    </rPh>
    <rPh sb="223" eb="224">
      <t>オコナ</t>
    </rPh>
    <rPh sb="226" eb="228">
      <t>コウシン</t>
    </rPh>
    <rPh sb="229" eb="231">
      <t>ウンヨウ</t>
    </rPh>
    <rPh sb="235" eb="237">
      <t>ケイヒ</t>
    </rPh>
    <rPh sb="238" eb="239">
      <t>オサ</t>
    </rPh>
    <rPh sb="242" eb="244">
      <t>リョウキン</t>
    </rPh>
    <rPh sb="244" eb="246">
      <t>シュウニュウ</t>
    </rPh>
    <rPh sb="247" eb="249">
      <t>ゲンショウ</t>
    </rPh>
    <rPh sb="250" eb="252">
      <t>ミコ</t>
    </rPh>
    <rPh sb="258" eb="260">
      <t>イッソウ</t>
    </rPh>
    <rPh sb="261" eb="263">
      <t>サイシュツ</t>
    </rPh>
    <rPh sb="263" eb="265">
      <t>サクゲン</t>
    </rPh>
    <rPh sb="266" eb="268">
      <t>ショウライ</t>
    </rPh>
    <rPh sb="269" eb="271">
      <t>リョウキン</t>
    </rPh>
    <rPh sb="271" eb="273">
      <t>タイケイ</t>
    </rPh>
    <rPh sb="274" eb="276">
      <t>ミナオ</t>
    </rPh>
    <rPh sb="278" eb="280">
      <t>シヤ</t>
    </rPh>
    <rPh sb="281" eb="282">
      <t>イ</t>
    </rPh>
    <rPh sb="284" eb="286">
      <t>ヒツヨウ</t>
    </rPh>
    <phoneticPr fontId="4"/>
  </si>
  <si>
    <t>①H29年度に簡水を統合してから、ほぼ横ばいの状況である。石綿セメント管布設替が完了しているので有収率の向上が期待できるが、施設の機械装置等の経年劣化等で修繕費の増が予想される。今後は、状況を注視しつつ一層の歳出削減と将来の料金体系見直しも視野に入れ、収益性の向上を図る必要がある。                                         ②事業開始以来欠損金はなく、健全な状況である。③流動比率が下降傾向であるが、理想比率は200％以上といわれているので、短期的な支払義務を賄っても支払余力があると推察される。　　　　　　　④施設の更新など今後も投資は必要なので、収益性の向上から料金改定や自己資金を活用する。　　　⑤回収率が100％を割ったのは、簡水との統合が原因と思われるので、収益性の向上が喫緊の課題である。また、④の比率が高く将来が懸念される　　　⑥給水原価が低い程⑤の回収率も向上するため、事業体質の改善や費用対効果の検討が必要である。　⑦施設利用率は、類似団体より高い数値になっているが、今後は給水人口の減少に合わせて、施設の統廃合や規模の見直しが必要になる。　　　　　　　⑧簡水の統合により、有収率の低下を招いたが、H30年度に石綿セメント管布設替が完了したので、有収率が好転した。</t>
    <rPh sb="4" eb="6">
      <t>ネンド</t>
    </rPh>
    <rPh sb="7" eb="9">
      <t>カンスイ</t>
    </rPh>
    <rPh sb="10" eb="12">
      <t>トウゴウ</t>
    </rPh>
    <rPh sb="19" eb="20">
      <t>ヨコ</t>
    </rPh>
    <rPh sb="23" eb="25">
      <t>ジョウキョウ</t>
    </rPh>
    <rPh sb="29" eb="31">
      <t>セキメン</t>
    </rPh>
    <rPh sb="35" eb="36">
      <t>カン</t>
    </rPh>
    <rPh sb="36" eb="38">
      <t>フセツ</t>
    </rPh>
    <rPh sb="38" eb="39">
      <t>カ</t>
    </rPh>
    <rPh sb="48" eb="50">
      <t>ユウシュウ</t>
    </rPh>
    <rPh sb="50" eb="51">
      <t>リツ</t>
    </rPh>
    <rPh sb="52" eb="54">
      <t>コウジョウ</t>
    </rPh>
    <rPh sb="55" eb="57">
      <t>キタイ</t>
    </rPh>
    <rPh sb="62" eb="64">
      <t>シセツ</t>
    </rPh>
    <rPh sb="65" eb="67">
      <t>キカイ</t>
    </rPh>
    <rPh sb="67" eb="69">
      <t>ソウチ</t>
    </rPh>
    <rPh sb="69" eb="70">
      <t>トウ</t>
    </rPh>
    <rPh sb="71" eb="73">
      <t>ケイネン</t>
    </rPh>
    <rPh sb="73" eb="75">
      <t>レッカ</t>
    </rPh>
    <rPh sb="75" eb="76">
      <t>トウ</t>
    </rPh>
    <rPh sb="77" eb="79">
      <t>シュウゼン</t>
    </rPh>
    <rPh sb="79" eb="80">
      <t>ヒ</t>
    </rPh>
    <rPh sb="81" eb="82">
      <t>ゾウ</t>
    </rPh>
    <rPh sb="83" eb="85">
      <t>ヨソウ</t>
    </rPh>
    <rPh sb="89" eb="91">
      <t>コンゴ</t>
    </rPh>
    <rPh sb="93" eb="95">
      <t>ジョウキョウ</t>
    </rPh>
    <rPh sb="96" eb="98">
      <t>チュウシ</t>
    </rPh>
    <rPh sb="101" eb="103">
      <t>イッソウ</t>
    </rPh>
    <rPh sb="104" eb="106">
      <t>サイシュツ</t>
    </rPh>
    <rPh sb="106" eb="108">
      <t>サクゲン</t>
    </rPh>
    <rPh sb="109" eb="111">
      <t>ショウライ</t>
    </rPh>
    <rPh sb="112" eb="114">
      <t>リョウキン</t>
    </rPh>
    <rPh sb="114" eb="116">
      <t>タイケイ</t>
    </rPh>
    <rPh sb="116" eb="118">
      <t>ミナオ</t>
    </rPh>
    <rPh sb="120" eb="122">
      <t>シヤ</t>
    </rPh>
    <rPh sb="123" eb="124">
      <t>イ</t>
    </rPh>
    <rPh sb="126" eb="128">
      <t>シュウエキ</t>
    </rPh>
    <rPh sb="128" eb="129">
      <t>セイ</t>
    </rPh>
    <rPh sb="130" eb="132">
      <t>コウジョウ</t>
    </rPh>
    <rPh sb="133" eb="134">
      <t>ハカ</t>
    </rPh>
    <rPh sb="135" eb="137">
      <t>ヒツヨウ</t>
    </rPh>
    <rPh sb="183" eb="185">
      <t>ジギョウ</t>
    </rPh>
    <rPh sb="185" eb="187">
      <t>カイシ</t>
    </rPh>
    <rPh sb="187" eb="189">
      <t>イライ</t>
    </rPh>
    <rPh sb="189" eb="191">
      <t>ケッソン</t>
    </rPh>
    <rPh sb="191" eb="192">
      <t>キン</t>
    </rPh>
    <rPh sb="196" eb="198">
      <t>ケンゼン</t>
    </rPh>
    <rPh sb="199" eb="201">
      <t>ジョウキョウ</t>
    </rPh>
    <rPh sb="206" eb="208">
      <t>リュウドウ</t>
    </rPh>
    <rPh sb="208" eb="210">
      <t>ヒリツ</t>
    </rPh>
    <rPh sb="211" eb="213">
      <t>カコウ</t>
    </rPh>
    <rPh sb="213" eb="215">
      <t>ケイコウ</t>
    </rPh>
    <rPh sb="220" eb="222">
      <t>リソウ</t>
    </rPh>
    <rPh sb="222" eb="224">
      <t>ヒリツ</t>
    </rPh>
    <rPh sb="229" eb="231">
      <t>イジョウ</t>
    </rPh>
    <rPh sb="241" eb="244">
      <t>タンキテキ</t>
    </rPh>
    <rPh sb="245" eb="247">
      <t>シハライ</t>
    </rPh>
    <rPh sb="247" eb="249">
      <t>ギム</t>
    </rPh>
    <rPh sb="250" eb="251">
      <t>マカナ</t>
    </rPh>
    <rPh sb="254" eb="256">
      <t>シハラ</t>
    </rPh>
    <rPh sb="256" eb="258">
      <t>ヨリョク</t>
    </rPh>
    <rPh sb="262" eb="264">
      <t>スイサツ</t>
    </rPh>
    <rPh sb="276" eb="278">
      <t>シセツ</t>
    </rPh>
    <rPh sb="279" eb="281">
      <t>コウシン</t>
    </rPh>
    <rPh sb="283" eb="285">
      <t>コンゴ</t>
    </rPh>
    <rPh sb="286" eb="288">
      <t>トウシ</t>
    </rPh>
    <rPh sb="289" eb="291">
      <t>ヒツヨウ</t>
    </rPh>
    <rPh sb="295" eb="298">
      <t>シュウエキセイ</t>
    </rPh>
    <rPh sb="299" eb="301">
      <t>コウジョウ</t>
    </rPh>
    <rPh sb="303" eb="305">
      <t>リョウキン</t>
    </rPh>
    <rPh sb="305" eb="307">
      <t>カイテイ</t>
    </rPh>
    <rPh sb="308" eb="310">
      <t>ジコ</t>
    </rPh>
    <rPh sb="310" eb="312">
      <t>シキン</t>
    </rPh>
    <rPh sb="313" eb="315">
      <t>カツヨウ</t>
    </rPh>
    <rPh sb="322" eb="324">
      <t>カイシュウ</t>
    </rPh>
    <rPh sb="324" eb="325">
      <t>リツ</t>
    </rPh>
    <rPh sb="331" eb="332">
      <t>ワ</t>
    </rPh>
    <rPh sb="337" eb="339">
      <t>カンスイ</t>
    </rPh>
    <rPh sb="341" eb="343">
      <t>トウゴウ</t>
    </rPh>
    <rPh sb="344" eb="346">
      <t>ゲンイン</t>
    </rPh>
    <rPh sb="347" eb="348">
      <t>オモ</t>
    </rPh>
    <rPh sb="354" eb="356">
      <t>シュウエキ</t>
    </rPh>
    <rPh sb="356" eb="357">
      <t>セイ</t>
    </rPh>
    <rPh sb="358" eb="360">
      <t>コウジョウ</t>
    </rPh>
    <rPh sb="361" eb="363">
      <t>キッキン</t>
    </rPh>
    <rPh sb="364" eb="366">
      <t>カダイ</t>
    </rPh>
    <rPh sb="375" eb="377">
      <t>ヒリツ</t>
    </rPh>
    <rPh sb="378" eb="379">
      <t>タカ</t>
    </rPh>
    <rPh sb="380" eb="382">
      <t>ショウライ</t>
    </rPh>
    <rPh sb="383" eb="385">
      <t>ケネン</t>
    </rPh>
    <rPh sb="392" eb="394">
      <t>キュウスイ</t>
    </rPh>
    <rPh sb="394" eb="396">
      <t>ゲンカ</t>
    </rPh>
    <rPh sb="397" eb="398">
      <t>ヒク</t>
    </rPh>
    <rPh sb="399" eb="400">
      <t>ホド</t>
    </rPh>
    <rPh sb="402" eb="404">
      <t>カイシュウ</t>
    </rPh>
    <rPh sb="404" eb="405">
      <t>リツ</t>
    </rPh>
    <rPh sb="406" eb="408">
      <t>コウジョウ</t>
    </rPh>
    <rPh sb="413" eb="415">
      <t>ジギョウ</t>
    </rPh>
    <rPh sb="415" eb="417">
      <t>タイシツ</t>
    </rPh>
    <rPh sb="418" eb="420">
      <t>カイゼン</t>
    </rPh>
    <rPh sb="421" eb="426">
      <t>ヒヨウタイコウカ</t>
    </rPh>
    <rPh sb="427" eb="429">
      <t>ケントウ</t>
    </rPh>
    <rPh sb="430" eb="432">
      <t>ヒツヨウ</t>
    </rPh>
    <rPh sb="438" eb="440">
      <t>シセツ</t>
    </rPh>
    <rPh sb="440" eb="442">
      <t>リヨウ</t>
    </rPh>
    <rPh sb="442" eb="443">
      <t>リツ</t>
    </rPh>
    <rPh sb="445" eb="447">
      <t>ルイジ</t>
    </rPh>
    <rPh sb="447" eb="449">
      <t>ダンタイ</t>
    </rPh>
    <rPh sb="451" eb="452">
      <t>タカ</t>
    </rPh>
    <rPh sb="453" eb="455">
      <t>スウチ</t>
    </rPh>
    <rPh sb="463" eb="465">
      <t>コンゴ</t>
    </rPh>
    <rPh sb="466" eb="468">
      <t>キュウスイ</t>
    </rPh>
    <rPh sb="468" eb="470">
      <t>ジンコウ</t>
    </rPh>
    <rPh sb="471" eb="473">
      <t>ゲンショウ</t>
    </rPh>
    <rPh sb="474" eb="475">
      <t>ア</t>
    </rPh>
    <rPh sb="479" eb="481">
      <t>シセツ</t>
    </rPh>
    <rPh sb="482" eb="485">
      <t>トウハイゴウ</t>
    </rPh>
    <rPh sb="486" eb="488">
      <t>キボ</t>
    </rPh>
    <rPh sb="489" eb="491">
      <t>ミナオ</t>
    </rPh>
    <rPh sb="493" eb="495">
      <t>ヒツヨウ</t>
    </rPh>
    <rPh sb="507" eb="509">
      <t>カンスイ</t>
    </rPh>
    <rPh sb="510" eb="512">
      <t>トウゴウ</t>
    </rPh>
    <rPh sb="516" eb="519">
      <t>ユウシュウリツ</t>
    </rPh>
    <rPh sb="520" eb="522">
      <t>テイカ</t>
    </rPh>
    <rPh sb="523" eb="524">
      <t>マネ</t>
    </rPh>
    <rPh sb="531" eb="533">
      <t>ネンド</t>
    </rPh>
    <rPh sb="552" eb="554">
      <t>ユウシュウ</t>
    </rPh>
    <rPh sb="554" eb="555">
      <t>リツ</t>
    </rPh>
    <rPh sb="556" eb="558">
      <t>コウテン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</si>
</sst>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0.36</c:v>
                </c:pt>
                <c:pt idx="1">
                  <c:v>0.55000000000000004</c:v>
                </c:pt>
                <c:pt idx="2">
                  <c:v>1.1000000000000001</c:v>
                </c:pt>
                <c:pt idx="3">
                  <c:v>0.23</c:v>
                </c:pt>
                <c:pt idx="4">
                  <c:v>0.22</c:v>
                </c:pt>
              </c:numCache>
            </c:numRef>
          </c:val>
          <c:extLst>
            <c:ext xmlns:c16="http://schemas.microsoft.com/office/drawing/2014/chart" uri="{C3380CC4-5D6E-409C-BE32-E72D297353CC}">
              <c16:uniqueId val="{00000000-F5F6-45EF-9808-88E8D57B159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F5F6-45EF-9808-88E8D57B159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48.57</c:v>
                </c:pt>
                <c:pt idx="1">
                  <c:v>52.79</c:v>
                </c:pt>
                <c:pt idx="2">
                  <c:v>88.17</c:v>
                </c:pt>
                <c:pt idx="3">
                  <c:v>74.98</c:v>
                </c:pt>
                <c:pt idx="4">
                  <c:v>92.08</c:v>
                </c:pt>
              </c:numCache>
            </c:numRef>
          </c:val>
          <c:extLst>
            <c:ext xmlns:c16="http://schemas.microsoft.com/office/drawing/2014/chart" uri="{C3380CC4-5D6E-409C-BE32-E72D297353CC}">
              <c16:uniqueId val="{00000000-FDCB-4620-AB75-3C0869AF02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FDCB-4620-AB75-3C0869AF02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79.05</c:v>
                </c:pt>
                <c:pt idx="1">
                  <c:v>74.510000000000005</c:v>
                </c:pt>
                <c:pt idx="2">
                  <c:v>76.959999999999994</c:v>
                </c:pt>
                <c:pt idx="3">
                  <c:v>88.79</c:v>
                </c:pt>
                <c:pt idx="4">
                  <c:v>70.7</c:v>
                </c:pt>
              </c:numCache>
            </c:numRef>
          </c:val>
          <c:extLst>
            <c:ext xmlns:c16="http://schemas.microsoft.com/office/drawing/2014/chart" uri="{C3380CC4-5D6E-409C-BE32-E72D297353CC}">
              <c16:uniqueId val="{00000000-8F70-4058-BC70-68C038C306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8F70-4058-BC70-68C038C306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105.4</c:v>
                </c:pt>
                <c:pt idx="1">
                  <c:v>96.65</c:v>
                </c:pt>
                <c:pt idx="2">
                  <c:v>96.28</c:v>
                </c:pt>
                <c:pt idx="3">
                  <c:v>96.25</c:v>
                </c:pt>
                <c:pt idx="4">
                  <c:v>90.51</c:v>
                </c:pt>
              </c:numCache>
            </c:numRef>
          </c:val>
          <c:extLst>
            <c:ext xmlns:c16="http://schemas.microsoft.com/office/drawing/2014/chart" uri="{C3380CC4-5D6E-409C-BE32-E72D297353CC}">
              <c16:uniqueId val="{00000000-DEA9-4286-9F6E-62817924541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DEA9-4286-9F6E-62817924541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34.200000000000003</c:v>
                </c:pt>
                <c:pt idx="1">
                  <c:v>24.07</c:v>
                </c:pt>
                <c:pt idx="2">
                  <c:v>26.74</c:v>
                </c:pt>
                <c:pt idx="3">
                  <c:v>29.78</c:v>
                </c:pt>
                <c:pt idx="4">
                  <c:v>32.75</c:v>
                </c:pt>
              </c:numCache>
            </c:numRef>
          </c:val>
          <c:extLst>
            <c:ext xmlns:c16="http://schemas.microsoft.com/office/drawing/2014/chart" uri="{C3380CC4-5D6E-409C-BE32-E72D297353CC}">
              <c16:uniqueId val="{00000000-3E2E-43B3-A384-64B6B9D006F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3E2E-43B3-A384-64B6B9D006F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33.229999999999997</c:v>
                </c:pt>
                <c:pt idx="1">
                  <c:v>31.26</c:v>
                </c:pt>
                <c:pt idx="2">
                  <c:v>30.04</c:v>
                </c:pt>
                <c:pt idx="3">
                  <c:v>21.31</c:v>
                </c:pt>
                <c:pt idx="4">
                  <c:v>19.850000000000001</c:v>
                </c:pt>
              </c:numCache>
            </c:numRef>
          </c:val>
          <c:extLst>
            <c:ext xmlns:c16="http://schemas.microsoft.com/office/drawing/2014/chart" uri="{C3380CC4-5D6E-409C-BE32-E72D297353CC}">
              <c16:uniqueId val="{00000000-CE1F-4AAF-853F-EADC725B0A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CE1F-4AAF-853F-EADC725B0A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AC-44F3-9628-EDB8DF7C0F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1BAC-44F3-9628-EDB8DF7C0F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945.1</c:v>
                </c:pt>
                <c:pt idx="1">
                  <c:v>549.03</c:v>
                </c:pt>
                <c:pt idx="2">
                  <c:v>552.96</c:v>
                </c:pt>
                <c:pt idx="3">
                  <c:v>491.58</c:v>
                </c:pt>
                <c:pt idx="4">
                  <c:v>425.11</c:v>
                </c:pt>
              </c:numCache>
            </c:numRef>
          </c:val>
          <c:extLst>
            <c:ext xmlns:c16="http://schemas.microsoft.com/office/drawing/2014/chart" uri="{C3380CC4-5D6E-409C-BE32-E72D297353CC}">
              <c16:uniqueId val="{00000000-248B-4AA1-B553-52683B41BE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248B-4AA1-B553-52683B41BE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1136.1199999999999</c:v>
                </c:pt>
                <c:pt idx="1">
                  <c:v>1032.83</c:v>
                </c:pt>
                <c:pt idx="2">
                  <c:v>1062.96</c:v>
                </c:pt>
                <c:pt idx="3">
                  <c:v>1041.79</c:v>
                </c:pt>
                <c:pt idx="4">
                  <c:v>1030.8599999999999</c:v>
                </c:pt>
              </c:numCache>
            </c:numRef>
          </c:val>
          <c:extLst>
            <c:ext xmlns:c16="http://schemas.microsoft.com/office/drawing/2014/chart" uri="{C3380CC4-5D6E-409C-BE32-E72D297353CC}">
              <c16:uniqueId val="{00000000-12AB-45D7-9CF1-C0D567D1F9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12AB-45D7-9CF1-C0D567D1F9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103.3</c:v>
                </c:pt>
                <c:pt idx="1">
                  <c:v>87.95</c:v>
                </c:pt>
                <c:pt idx="2">
                  <c:v>89.71</c:v>
                </c:pt>
                <c:pt idx="3">
                  <c:v>91.27</c:v>
                </c:pt>
                <c:pt idx="4">
                  <c:v>85.58</c:v>
                </c:pt>
              </c:numCache>
            </c:numRef>
          </c:val>
          <c:extLst>
            <c:ext xmlns:c16="http://schemas.microsoft.com/office/drawing/2014/chart" uri="{C3380CC4-5D6E-409C-BE32-E72D297353CC}">
              <c16:uniqueId val="{00000000-A136-42C4-9AC5-E820ABEE51D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A136-42C4-9AC5-E820ABEE51D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157.63</c:v>
                </c:pt>
                <c:pt idx="1">
                  <c:v>188.22</c:v>
                </c:pt>
                <c:pt idx="2">
                  <c:v>185.08</c:v>
                </c:pt>
                <c:pt idx="3">
                  <c:v>182.05</c:v>
                </c:pt>
                <c:pt idx="4">
                  <c:v>193.34</c:v>
                </c:pt>
              </c:numCache>
            </c:numRef>
          </c:val>
          <c:extLst>
            <c:ext xmlns:c16="http://schemas.microsoft.com/office/drawing/2014/chart" uri="{C3380CC4-5D6E-409C-BE32-E72D297353CC}">
              <c16:uniqueId val="{00000000-F85C-4CF0-A1AF-3BC1809FB5A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F85C-4CF0-A1AF-3BC1809FB5A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D2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6" t="str">
        <f>データ!H6</f>
        <v>鹿児島県　肝付町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14856</v>
      </c>
      <c r="AM8" s="61"/>
      <c r="AN8" s="61"/>
      <c r="AO8" s="61"/>
      <c r="AP8" s="61"/>
      <c r="AQ8" s="61"/>
      <c r="AR8" s="61"/>
      <c r="AS8" s="61"/>
      <c r="AT8" s="52">
        <f>データ!$S$6</f>
        <v>308.10000000000002</v>
      </c>
      <c r="AU8" s="53"/>
      <c r="AV8" s="53"/>
      <c r="AW8" s="53"/>
      <c r="AX8" s="53"/>
      <c r="AY8" s="53"/>
      <c r="AZ8" s="53"/>
      <c r="BA8" s="53"/>
      <c r="BB8" s="54">
        <f>データ!$T$6</f>
        <v>48.22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c r="A10" s="2"/>
      <c r="B10" s="52" t="str">
        <f>データ!$N$6</f>
        <v>-</v>
      </c>
      <c r="C10" s="53"/>
      <c r="D10" s="53"/>
      <c r="E10" s="53"/>
      <c r="F10" s="53"/>
      <c r="G10" s="53"/>
      <c r="H10" s="53"/>
      <c r="I10" s="52">
        <f>データ!$O$6</f>
        <v>44.41</v>
      </c>
      <c r="J10" s="53"/>
      <c r="K10" s="53"/>
      <c r="L10" s="53"/>
      <c r="M10" s="53"/>
      <c r="N10" s="53"/>
      <c r="O10" s="64"/>
      <c r="P10" s="54">
        <f>データ!$P$6</f>
        <v>96.06</v>
      </c>
      <c r="Q10" s="54"/>
      <c r="R10" s="54"/>
      <c r="S10" s="54"/>
      <c r="T10" s="54"/>
      <c r="U10" s="54"/>
      <c r="V10" s="54"/>
      <c r="W10" s="61">
        <f>データ!$Q$6</f>
        <v>3135</v>
      </c>
      <c r="X10" s="61"/>
      <c r="Y10" s="61"/>
      <c r="Z10" s="61"/>
      <c r="AA10" s="61"/>
      <c r="AB10" s="61"/>
      <c r="AC10" s="61"/>
      <c r="AD10" s="2"/>
      <c r="AE10" s="2"/>
      <c r="AF10" s="2"/>
      <c r="AG10" s="2"/>
      <c r="AH10" s="4"/>
      <c r="AI10" s="4"/>
      <c r="AJ10" s="4"/>
      <c r="AK10" s="4"/>
      <c r="AL10" s="61">
        <f>データ!$U$6</f>
        <v>14105</v>
      </c>
      <c r="AM10" s="61"/>
      <c r="AN10" s="61"/>
      <c r="AO10" s="61"/>
      <c r="AP10" s="61"/>
      <c r="AQ10" s="61"/>
      <c r="AR10" s="61"/>
      <c r="AS10" s="61"/>
      <c r="AT10" s="52">
        <f>データ!$V$6</f>
        <v>48.6</v>
      </c>
      <c r="AU10" s="53"/>
      <c r="AV10" s="53"/>
      <c r="AW10" s="53"/>
      <c r="AX10" s="53"/>
      <c r="AY10" s="53"/>
      <c r="AZ10" s="53"/>
      <c r="BA10" s="53"/>
      <c r="BB10" s="54">
        <f>データ!$W$6</f>
        <v>290.23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Xc+J3mnPnJSFT7RuSg7x88Zb5EV7Y7zPgVnpV9yxDoabod1En39/7JjvSqkNRqbMXyXqcY6zUtraEVII9bHUTw==" saltValue="E+UAjKWYJP0aBwRYrjf7C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2020</v>
      </c>
      <c r="C6" s="34">
        <f t="shared" ref="C6:W6" si="3">C7</f>
        <v>464929</v>
      </c>
      <c r="D6" s="34">
        <f t="shared" si="3"/>
        <v>46</v>
      </c>
      <c r="E6" s="34">
        <f t="shared" si="3"/>
        <v>1</v>
      </c>
      <c r="F6" s="34">
        <f t="shared" si="3"/>
        <v>0</v>
      </c>
      <c r="G6" s="34">
        <f t="shared" si="3"/>
        <v>1</v>
      </c>
      <c r="H6" s="34" t="str">
        <f t="shared" si="3"/>
        <v>鹿児島県　肝付町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44.41</v>
      </c>
      <c r="P6" s="35">
        <f t="shared" si="3"/>
        <v>96.06</v>
      </c>
      <c r="Q6" s="35">
        <f t="shared" si="3"/>
        <v>3135</v>
      </c>
      <c r="R6" s="35">
        <f t="shared" si="3"/>
        <v>14856</v>
      </c>
      <c r="S6" s="35">
        <f t="shared" si="3"/>
        <v>308.10000000000002</v>
      </c>
      <c r="T6" s="35">
        <f t="shared" si="3"/>
        <v>48.22</v>
      </c>
      <c r="U6" s="35">
        <f t="shared" si="3"/>
        <v>14105</v>
      </c>
      <c r="V6" s="35">
        <f t="shared" si="3"/>
        <v>48.6</v>
      </c>
      <c r="W6" s="35">
        <f t="shared" si="3"/>
        <v>290.23</v>
      </c>
      <c r="X6" s="36">
        <f>IF(X7="",NA(),X7)</f>
        <v>105.4</v>
      </c>
      <c r="Y6" s="36">
        <f t="shared" ref="Y6:AG6" si="4">IF(Y7="",NA(),Y7)</f>
        <v>96.65</v>
      </c>
      <c r="Z6" s="36">
        <f t="shared" si="4"/>
        <v>96.28</v>
      </c>
      <c r="AA6" s="36">
        <f t="shared" si="4"/>
        <v>96.25</v>
      </c>
      <c r="AB6" s="36">
        <f t="shared" si="4"/>
        <v>90.51</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945.1</v>
      </c>
      <c r="AU6" s="36">
        <f t="shared" ref="AU6:BC6" si="6">IF(AU7="",NA(),AU7)</f>
        <v>549.03</v>
      </c>
      <c r="AV6" s="36">
        <f t="shared" si="6"/>
        <v>552.96</v>
      </c>
      <c r="AW6" s="36">
        <f t="shared" si="6"/>
        <v>491.58</v>
      </c>
      <c r="AX6" s="36">
        <f t="shared" si="6"/>
        <v>425.11</v>
      </c>
      <c r="AY6" s="36">
        <f t="shared" si="6"/>
        <v>388.67</v>
      </c>
      <c r="AZ6" s="36">
        <f t="shared" si="6"/>
        <v>355.27</v>
      </c>
      <c r="BA6" s="36">
        <f t="shared" si="6"/>
        <v>359.7</v>
      </c>
      <c r="BB6" s="36">
        <f t="shared" si="6"/>
        <v>362.93</v>
      </c>
      <c r="BC6" s="36">
        <f t="shared" si="6"/>
        <v>371.81</v>
      </c>
      <c r="BD6" s="35" t="str">
        <f>IF(BD7="","",IF(BD7="-","【-】","【"&amp;SUBSTITUTE(TEXT(BD7,"#,##0.00"),"-","△")&amp;"】"))</f>
        <v>【260.31】</v>
      </c>
      <c r="BE6" s="36">
        <f>IF(BE7="",NA(),BE7)</f>
        <v>1136.1199999999999</v>
      </c>
      <c r="BF6" s="36">
        <f t="shared" ref="BF6:BN6" si="7">IF(BF7="",NA(),BF7)</f>
        <v>1032.83</v>
      </c>
      <c r="BG6" s="36">
        <f t="shared" si="7"/>
        <v>1062.96</v>
      </c>
      <c r="BH6" s="36">
        <f t="shared" si="7"/>
        <v>1041.79</v>
      </c>
      <c r="BI6" s="36">
        <f t="shared" si="7"/>
        <v>1030.8599999999999</v>
      </c>
      <c r="BJ6" s="36">
        <f t="shared" si="7"/>
        <v>422.5</v>
      </c>
      <c r="BK6" s="36">
        <f t="shared" si="7"/>
        <v>458.27</v>
      </c>
      <c r="BL6" s="36">
        <f t="shared" si="7"/>
        <v>447.01</v>
      </c>
      <c r="BM6" s="36">
        <f t="shared" si="7"/>
        <v>439.05</v>
      </c>
      <c r="BN6" s="36">
        <f t="shared" si="7"/>
        <v>465.85</v>
      </c>
      <c r="BO6" s="35" t="str">
        <f>IF(BO7="","",IF(BO7="-","【-】","【"&amp;SUBSTITUTE(TEXT(BO7,"#,##0.00"),"-","△")&amp;"】"))</f>
        <v>【275.67】</v>
      </c>
      <c r="BP6" s="36">
        <f>IF(BP7="",NA(),BP7)</f>
        <v>103.3</v>
      </c>
      <c r="BQ6" s="36">
        <f t="shared" ref="BQ6:BY6" si="8">IF(BQ7="",NA(),BQ7)</f>
        <v>87.95</v>
      </c>
      <c r="BR6" s="36">
        <f t="shared" si="8"/>
        <v>89.71</v>
      </c>
      <c r="BS6" s="36">
        <f t="shared" si="8"/>
        <v>91.27</v>
      </c>
      <c r="BT6" s="36">
        <f t="shared" si="8"/>
        <v>85.58</v>
      </c>
      <c r="BU6" s="36">
        <f t="shared" si="8"/>
        <v>101.64</v>
      </c>
      <c r="BV6" s="36">
        <f t="shared" si="8"/>
        <v>96.77</v>
      </c>
      <c r="BW6" s="36">
        <f t="shared" si="8"/>
        <v>95.81</v>
      </c>
      <c r="BX6" s="36">
        <f t="shared" si="8"/>
        <v>95.26</v>
      </c>
      <c r="BY6" s="36">
        <f t="shared" si="8"/>
        <v>92.39</v>
      </c>
      <c r="BZ6" s="35" t="str">
        <f>IF(BZ7="","",IF(BZ7="-","【-】","【"&amp;SUBSTITUTE(TEXT(BZ7,"#,##0.00"),"-","△")&amp;"】"))</f>
        <v>【100.05】</v>
      </c>
      <c r="CA6" s="36">
        <f>IF(CA7="",NA(),CA7)</f>
        <v>157.63</v>
      </c>
      <c r="CB6" s="36">
        <f t="shared" ref="CB6:CJ6" si="9">IF(CB7="",NA(),CB7)</f>
        <v>188.22</v>
      </c>
      <c r="CC6" s="36">
        <f t="shared" si="9"/>
        <v>185.08</v>
      </c>
      <c r="CD6" s="36">
        <f t="shared" si="9"/>
        <v>182.05</v>
      </c>
      <c r="CE6" s="36">
        <f t="shared" si="9"/>
        <v>193.34</v>
      </c>
      <c r="CF6" s="36">
        <f t="shared" si="9"/>
        <v>179.16</v>
      </c>
      <c r="CG6" s="36">
        <f t="shared" si="9"/>
        <v>187.18</v>
      </c>
      <c r="CH6" s="36">
        <f t="shared" si="9"/>
        <v>189.58</v>
      </c>
      <c r="CI6" s="36">
        <f t="shared" si="9"/>
        <v>192.82</v>
      </c>
      <c r="CJ6" s="36">
        <f t="shared" si="9"/>
        <v>192.98</v>
      </c>
      <c r="CK6" s="35" t="str">
        <f>IF(CK7="","",IF(CK7="-","【-】","【"&amp;SUBSTITUTE(TEXT(CK7,"#,##0.00"),"-","△")&amp;"】"))</f>
        <v>【166.40】</v>
      </c>
      <c r="CL6" s="36">
        <f>IF(CL7="",NA(),CL7)</f>
        <v>48.57</v>
      </c>
      <c r="CM6" s="36">
        <f t="shared" ref="CM6:CU6" si="10">IF(CM7="",NA(),CM7)</f>
        <v>52.79</v>
      </c>
      <c r="CN6" s="36">
        <f t="shared" si="10"/>
        <v>88.17</v>
      </c>
      <c r="CO6" s="36">
        <f t="shared" si="10"/>
        <v>74.98</v>
      </c>
      <c r="CP6" s="36">
        <f t="shared" si="10"/>
        <v>92.08</v>
      </c>
      <c r="CQ6" s="36">
        <f t="shared" si="10"/>
        <v>54.24</v>
      </c>
      <c r="CR6" s="36">
        <f t="shared" si="10"/>
        <v>55.88</v>
      </c>
      <c r="CS6" s="36">
        <f t="shared" si="10"/>
        <v>55.22</v>
      </c>
      <c r="CT6" s="36">
        <f t="shared" si="10"/>
        <v>54.05</v>
      </c>
      <c r="CU6" s="36">
        <f t="shared" si="10"/>
        <v>54.43</v>
      </c>
      <c r="CV6" s="35" t="str">
        <f>IF(CV7="","",IF(CV7="-","【-】","【"&amp;SUBSTITUTE(TEXT(CV7,"#,##0.00"),"-","△")&amp;"】"))</f>
        <v>【60.69】</v>
      </c>
      <c r="CW6" s="36">
        <f>IF(CW7="",NA(),CW7)</f>
        <v>79.05</v>
      </c>
      <c r="CX6" s="36">
        <f t="shared" ref="CX6:DF6" si="11">IF(CX7="",NA(),CX7)</f>
        <v>74.510000000000005</v>
      </c>
      <c r="CY6" s="36">
        <f t="shared" si="11"/>
        <v>76.959999999999994</v>
      </c>
      <c r="CZ6" s="36">
        <f t="shared" si="11"/>
        <v>88.79</v>
      </c>
      <c r="DA6" s="36">
        <f t="shared" si="11"/>
        <v>70.7</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34.200000000000003</v>
      </c>
      <c r="DI6" s="36">
        <f t="shared" ref="DI6:DQ6" si="12">IF(DI7="",NA(),DI7)</f>
        <v>24.07</v>
      </c>
      <c r="DJ6" s="36">
        <f t="shared" si="12"/>
        <v>26.74</v>
      </c>
      <c r="DK6" s="36">
        <f t="shared" si="12"/>
        <v>29.78</v>
      </c>
      <c r="DL6" s="36">
        <f t="shared" si="12"/>
        <v>32.75</v>
      </c>
      <c r="DM6" s="36">
        <f t="shared" si="12"/>
        <v>48.14</v>
      </c>
      <c r="DN6" s="36">
        <f t="shared" si="12"/>
        <v>46.61</v>
      </c>
      <c r="DO6" s="36">
        <f t="shared" si="12"/>
        <v>47.97</v>
      </c>
      <c r="DP6" s="36">
        <f t="shared" si="12"/>
        <v>49.12</v>
      </c>
      <c r="DQ6" s="36">
        <f t="shared" si="12"/>
        <v>49.39</v>
      </c>
      <c r="DR6" s="35" t="str">
        <f>IF(DR7="","",IF(DR7="-","【-】","【"&amp;SUBSTITUTE(TEXT(DR7,"#,##0.00"),"-","△")&amp;"】"))</f>
        <v>【50.19】</v>
      </c>
      <c r="DS6" s="36">
        <f>IF(DS7="",NA(),DS7)</f>
        <v>33.229999999999997</v>
      </c>
      <c r="DT6" s="36">
        <f t="shared" ref="DT6:EB6" si="13">IF(DT7="",NA(),DT7)</f>
        <v>31.26</v>
      </c>
      <c r="DU6" s="36">
        <f t="shared" si="13"/>
        <v>30.04</v>
      </c>
      <c r="DV6" s="36">
        <f t="shared" si="13"/>
        <v>21.31</v>
      </c>
      <c r="DW6" s="36">
        <f t="shared" si="13"/>
        <v>19.850000000000001</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0.36</v>
      </c>
      <c r="EE6" s="36">
        <f t="shared" ref="EE6:EM6" si="14">IF(EE7="",NA(),EE7)</f>
        <v>0.55000000000000004</v>
      </c>
      <c r="EF6" s="36">
        <f t="shared" si="14"/>
        <v>1.1000000000000001</v>
      </c>
      <c r="EG6" s="36">
        <f t="shared" si="14"/>
        <v>0.23</v>
      </c>
      <c r="EH6" s="36">
        <f t="shared" si="14"/>
        <v>0.22</v>
      </c>
      <c r="EI6" s="36">
        <f t="shared" si="14"/>
        <v>0.47</v>
      </c>
      <c r="EJ6" s="36">
        <f t="shared" si="14"/>
        <v>0.39</v>
      </c>
      <c r="EK6" s="36">
        <f t="shared" si="14"/>
        <v>0.43</v>
      </c>
      <c r="EL6" s="36">
        <f t="shared" si="14"/>
        <v>0.42</v>
      </c>
      <c r="EM6" s="36">
        <f t="shared" si="14"/>
        <v>0.44</v>
      </c>
      <c r="EN6" s="35" t="str">
        <f>IF(EN7="","",IF(EN7="-","【-】","【"&amp;SUBSTITUTE(TEXT(EN7,"#,##0.00"),"-","△")&amp;"】"))</f>
        <v>【0.69】</v>
      </c>
    </row>
    <row r="7" spans="1:144" s="37" customFormat="1">
      <c r="A7" s="29"/>
      <c r="B7" s="38">
        <v>2020</v>
      </c>
      <c r="C7" s="38">
        <v>464929</v>
      </c>
      <c r="D7" s="38">
        <v>46</v>
      </c>
      <c r="E7" s="38">
        <v>1</v>
      </c>
      <c r="F7" s="38">
        <v>0</v>
      </c>
      <c r="G7" s="38">
        <v>1</v>
      </c>
      <c r="H7" s="38" t="s">
        <v>93</v>
      </c>
      <c r="I7" s="38" t="s">
        <v>94</v>
      </c>
      <c r="J7" s="38" t="s">
        <v>95</v>
      </c>
      <c r="K7" s="38" t="s">
        <v>96</v>
      </c>
      <c r="L7" s="38" t="s">
        <v>97</v>
      </c>
      <c r="M7" s="38" t="s">
        <v>98</v>
      </c>
      <c r="N7" s="39" t="s">
        <v>99</v>
      </c>
      <c r="O7" s="39">
        <v>44.41</v>
      </c>
      <c r="P7" s="39">
        <v>96.06</v>
      </c>
      <c r="Q7" s="39">
        <v>3135</v>
      </c>
      <c r="R7" s="39">
        <v>14856</v>
      </c>
      <c r="S7" s="39">
        <v>308.10000000000002</v>
      </c>
      <c r="T7" s="39">
        <v>48.22</v>
      </c>
      <c r="U7" s="39">
        <v>14105</v>
      </c>
      <c r="V7" s="39">
        <v>48.6</v>
      </c>
      <c r="W7" s="39">
        <v>290.23</v>
      </c>
      <c r="X7" s="39">
        <v>105.4</v>
      </c>
      <c r="Y7" s="39">
        <v>96.65</v>
      </c>
      <c r="Z7" s="39">
        <v>96.28</v>
      </c>
      <c r="AA7" s="39">
        <v>96.25</v>
      </c>
      <c r="AB7" s="39">
        <v>90.51</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945.1</v>
      </c>
      <c r="AU7" s="39">
        <v>549.03</v>
      </c>
      <c r="AV7" s="39">
        <v>552.96</v>
      </c>
      <c r="AW7" s="39">
        <v>491.58</v>
      </c>
      <c r="AX7" s="39">
        <v>425.11</v>
      </c>
      <c r="AY7" s="39">
        <v>388.67</v>
      </c>
      <c r="AZ7" s="39">
        <v>355.27</v>
      </c>
      <c r="BA7" s="39">
        <v>359.7</v>
      </c>
      <c r="BB7" s="39">
        <v>362.93</v>
      </c>
      <c r="BC7" s="39">
        <v>371.81</v>
      </c>
      <c r="BD7" s="39">
        <v>260.31</v>
      </c>
      <c r="BE7" s="39">
        <v>1136.1199999999999</v>
      </c>
      <c r="BF7" s="39">
        <v>1032.83</v>
      </c>
      <c r="BG7" s="39">
        <v>1062.96</v>
      </c>
      <c r="BH7" s="39">
        <v>1041.79</v>
      </c>
      <c r="BI7" s="39">
        <v>1030.8599999999999</v>
      </c>
      <c r="BJ7" s="39">
        <v>422.5</v>
      </c>
      <c r="BK7" s="39">
        <v>458.27</v>
      </c>
      <c r="BL7" s="39">
        <v>447.01</v>
      </c>
      <c r="BM7" s="39">
        <v>439.05</v>
      </c>
      <c r="BN7" s="39">
        <v>465.85</v>
      </c>
      <c r="BO7" s="39">
        <v>275.67</v>
      </c>
      <c r="BP7" s="39">
        <v>103.3</v>
      </c>
      <c r="BQ7" s="39">
        <v>87.95</v>
      </c>
      <c r="BR7" s="39">
        <v>89.71</v>
      </c>
      <c r="BS7" s="39">
        <v>91.27</v>
      </c>
      <c r="BT7" s="39">
        <v>85.58</v>
      </c>
      <c r="BU7" s="39">
        <v>101.64</v>
      </c>
      <c r="BV7" s="39">
        <v>96.77</v>
      </c>
      <c r="BW7" s="39">
        <v>95.81</v>
      </c>
      <c r="BX7" s="39">
        <v>95.26</v>
      </c>
      <c r="BY7" s="39">
        <v>92.39</v>
      </c>
      <c r="BZ7" s="39">
        <v>100.05</v>
      </c>
      <c r="CA7" s="39">
        <v>157.63</v>
      </c>
      <c r="CB7" s="39">
        <v>188.22</v>
      </c>
      <c r="CC7" s="39">
        <v>185.08</v>
      </c>
      <c r="CD7" s="39">
        <v>182.05</v>
      </c>
      <c r="CE7" s="39">
        <v>193.34</v>
      </c>
      <c r="CF7" s="39">
        <v>179.16</v>
      </c>
      <c r="CG7" s="39">
        <v>187.18</v>
      </c>
      <c r="CH7" s="39">
        <v>189.58</v>
      </c>
      <c r="CI7" s="39">
        <v>192.82</v>
      </c>
      <c r="CJ7" s="39">
        <v>192.98</v>
      </c>
      <c r="CK7" s="39">
        <v>166.4</v>
      </c>
      <c r="CL7" s="39">
        <v>48.57</v>
      </c>
      <c r="CM7" s="39">
        <v>52.79</v>
      </c>
      <c r="CN7" s="39">
        <v>88.17</v>
      </c>
      <c r="CO7" s="39">
        <v>74.98</v>
      </c>
      <c r="CP7" s="39">
        <v>92.08</v>
      </c>
      <c r="CQ7" s="39">
        <v>54.24</v>
      </c>
      <c r="CR7" s="39">
        <v>55.88</v>
      </c>
      <c r="CS7" s="39">
        <v>55.22</v>
      </c>
      <c r="CT7" s="39">
        <v>54.05</v>
      </c>
      <c r="CU7" s="39">
        <v>54.43</v>
      </c>
      <c r="CV7" s="39">
        <v>60.69</v>
      </c>
      <c r="CW7" s="39">
        <v>79.05</v>
      </c>
      <c r="CX7" s="39">
        <v>74.510000000000005</v>
      </c>
      <c r="CY7" s="39">
        <v>76.959999999999994</v>
      </c>
      <c r="CZ7" s="39">
        <v>88.79</v>
      </c>
      <c r="DA7" s="39">
        <v>70.7</v>
      </c>
      <c r="DB7" s="39">
        <v>81.680000000000007</v>
      </c>
      <c r="DC7" s="39">
        <v>80.989999999999995</v>
      </c>
      <c r="DD7" s="39">
        <v>80.930000000000007</v>
      </c>
      <c r="DE7" s="39">
        <v>80.510000000000005</v>
      </c>
      <c r="DF7" s="39">
        <v>79.44</v>
      </c>
      <c r="DG7" s="39">
        <v>89.82</v>
      </c>
      <c r="DH7" s="39">
        <v>34.200000000000003</v>
      </c>
      <c r="DI7" s="39">
        <v>24.07</v>
      </c>
      <c r="DJ7" s="39">
        <v>26.74</v>
      </c>
      <c r="DK7" s="39">
        <v>29.78</v>
      </c>
      <c r="DL7" s="39">
        <v>32.75</v>
      </c>
      <c r="DM7" s="39">
        <v>48.14</v>
      </c>
      <c r="DN7" s="39">
        <v>46.61</v>
      </c>
      <c r="DO7" s="39">
        <v>47.97</v>
      </c>
      <c r="DP7" s="39">
        <v>49.12</v>
      </c>
      <c r="DQ7" s="39">
        <v>49.39</v>
      </c>
      <c r="DR7" s="39">
        <v>50.19</v>
      </c>
      <c r="DS7" s="39">
        <v>33.229999999999997</v>
      </c>
      <c r="DT7" s="39">
        <v>31.26</v>
      </c>
      <c r="DU7" s="39">
        <v>30.04</v>
      </c>
      <c r="DV7" s="39">
        <v>21.31</v>
      </c>
      <c r="DW7" s="39">
        <v>19.850000000000001</v>
      </c>
      <c r="DX7" s="39">
        <v>11.13</v>
      </c>
      <c r="DY7" s="39">
        <v>10.84</v>
      </c>
      <c r="DZ7" s="39">
        <v>15.33</v>
      </c>
      <c r="EA7" s="39">
        <v>16.760000000000002</v>
      </c>
      <c r="EB7" s="39">
        <v>18.57</v>
      </c>
      <c r="EC7" s="39">
        <v>20.63</v>
      </c>
      <c r="ED7" s="39">
        <v>0.36</v>
      </c>
      <c r="EE7" s="39">
        <v>0.55000000000000004</v>
      </c>
      <c r="EF7" s="39">
        <v>1.1000000000000001</v>
      </c>
      <c r="EG7" s="39">
        <v>0.23</v>
      </c>
      <c r="EH7" s="39">
        <v>0.22</v>
      </c>
      <c r="EI7" s="39">
        <v>0.47</v>
      </c>
      <c r="EJ7" s="39">
        <v>0.39</v>
      </c>
      <c r="EK7" s="39">
        <v>0.43</v>
      </c>
      <c r="EL7" s="39">
        <v>0.42</v>
      </c>
      <c r="EM7" s="39">
        <v>0.44</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2022-02-03T07:37:08Z</cp:lastPrinted>
  <dcterms:created xsi:type="dcterms:W3CDTF">2021-12-03T06:59:49Z</dcterms:created>
  <dcterms:modified xsi:type="dcterms:W3CDTF">2022-02-03T07:38:33Z</dcterms:modified>
  <cp:category/>
</cp:coreProperties>
</file>