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W:\01総務課\■財政係\◎R3年度フォルダー\調査関係\【1月21日（金）〆】公営企業に係る経営比較分析表（令和２年度決算）の分析等について\★提出\"/>
    </mc:Choice>
  </mc:AlternateContent>
  <xr:revisionPtr revIDLastSave="0" documentId="13_ncr:1_{0CEC1F1F-080A-4EF3-A927-B538DE1EC4D7}" xr6:coauthVersionLast="46" xr6:coauthVersionMax="46" xr10:uidLastSave="{00000000-0000-0000-0000-000000000000}"/>
  <workbookProtection workbookAlgorithmName="SHA-512" workbookHashValue="vrMEsAQD+Nt6y/hex9aSe4KS04KwhdRwUu47NSkNLrqOK8zAnms65C6Q2fP331D+ra8yZjTuC07xlyy+iIjVDg==" workbookSaltValue="KZZHxamSvm2/9q9RTR712w==" workbookSpinCount="100000" lockStructure="1"/>
  <bookViews>
    <workbookView xWindow="-12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AT10" i="4"/>
  <c r="AL10" i="4"/>
  <c r="I10"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<sst xmlns="http://schemas.openxmlformats.org/spreadsheetml/2006/main" count="236" uniqueCount="120">
  <si>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</si>
  <si>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</si>
  <si>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</si>
  <si>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</si>
  <si>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</si>
  <si>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</si>
  <si>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</si>
  <si>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</si>
  <si>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</si>
  <si>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</si>
  <si>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</si>
  <si>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</si>
  <si>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</si>
  <si>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</si>
  <si>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</si>
  <si>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</si>
  <si>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</si>
  <si>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</si>
  <si>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</si>
  <si>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</si>
  <si>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</si>
  <si>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</si>
  <si>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</si>
  <si>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</si>
  <si>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</si>
  <si>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</si>
  <si>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</si>
  <si>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</si>
  <si>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</si>
  <si>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</si>
  <si>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</si>
  <si>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</si>
  <si>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</si>
  <si>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</si>
  <si>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</si>
  <si>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</si>
  <si>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</si>
  <si>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</si>
  <si>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</si>
  <si>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</si>
  <si>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</si>
  <si>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</si>
  <si>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</si>
  <si>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</si>
  <si>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</si>
  <si>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</si>
  <si>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</si>
  <si>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</si>
  <si>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</si>
  <si>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</si>
  <si>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</si>
  <si>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</si>
  <si>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</si>
  <si>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</si>
  <si>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</si>
  <si>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</si>
  <si>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</si>
  <si>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</si>
  <si>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</si>
  <si>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</si>
  <si>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</si>
  <si>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</si>
  <si>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</si>
  <si>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</si>
  <si>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</si>
  <si>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</si>
  <si>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</si>
  <si>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</si>
  <si>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</si>
  <si>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</si>
  <si>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</si>
  <si>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</si>
  <si>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</si>
  <si>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</si>
  <si>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</si>
  <si>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</si>
  <si>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</si>
  <si>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</si>
  <si>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</si>
  <si>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</si>
  <si>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</si>
  <si>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</si>
  <si>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</si>
  <si>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</si>
  <si>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</si>
  <si>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</si>
  <si>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</si>
  <si>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</si>
  <si>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</si>
  <si>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</si>
  <si>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</si>
  <si>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</si>
  <si>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</si>
  <si>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</si>
  <si>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</si>
  <si>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</si>
  <si>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</si>
  <si>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南大隅町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</si>
  <si>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</si>
  <si>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</si>
  <si>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</si>
  <si>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</si>
  <si>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</si>
  <si>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</si>
  <si>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</si>
  <si>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</si>
  <si>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</si>
  <si>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</si>
  <si>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</si>
  <si>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</si>
  <si>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</si>
  <si>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</si>
  <si>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</si>
  <si>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</si>
  <si>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</si>
  <si>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</si>
  <si>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</si>
  <si>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平成8年から供用を開始し、令和2年現在で24年以上が経過している。
　平成29年3月に平成37年度までの経営戦略を策定し、それらに則って運営をしているところであるが、急激な人口減少などによって、使用料減や施設の老朽化等により、厳しい事業運営となっている。
　令和6年度から法適用へ移行することと、近隣の動向も踏まえて、適切な施設管理・会計運営を行っていく。</t>
    <rPh sb="1" eb="3">
      <t>ヘイセイ</t>
    </rPh>
    <rPh sb="4" eb="5">
      <t>ネン</t>
    </rPh>
    <rPh sb="7" eb="9">
      <t>キョウヨウ</t>
    </rPh>
    <rPh sb="10" eb="12">
      <t>カイシ</t>
    </rPh>
    <rPh sb="14" eb="16">
      <t>レイワ</t>
    </rPh>
    <rPh sb="17" eb="18">
      <t>ネン</t>
    </rPh>
    <rPh sb="18" eb="20">
      <t>ゲンザイ</t>
    </rPh>
    <rPh sb="23" eb="24">
      <t>ネン</t>
    </rPh>
    <rPh sb="24" eb="26">
      <t>イジョウ</t>
    </rPh>
    <rPh sb="27" eb="29">
      <t>ケイカ</t>
    </rPh>
    <rPh sb="36" eb="38">
      <t>ヘイセイ</t>
    </rPh>
    <rPh sb="40" eb="41">
      <t>ネン</t>
    </rPh>
    <rPh sb="42" eb="43">
      <t>ガツ</t>
    </rPh>
    <rPh sb="44" eb="46">
      <t>ヘイセイ</t>
    </rPh>
    <rPh sb="48" eb="49">
      <t>ネン</t>
    </rPh>
    <rPh sb="49" eb="50">
      <t>ド</t>
    </rPh>
    <rPh sb="53" eb="55">
      <t>ケイエイ</t>
    </rPh>
    <rPh sb="55" eb="57">
      <t>センリャク</t>
    </rPh>
    <rPh sb="58" eb="60">
      <t>サクテイ</t>
    </rPh>
    <rPh sb="66" eb="67">
      <t>ノット</t>
    </rPh>
    <rPh sb="69" eb="71">
      <t>ウンエイ</t>
    </rPh>
    <rPh sb="84" eb="86">
      <t>キュウゲキ</t>
    </rPh>
    <rPh sb="87" eb="89">
      <t>ジンコウ</t>
    </rPh>
    <rPh sb="89" eb="91">
      <t>ゲンショウ</t>
    </rPh>
    <rPh sb="98" eb="101">
      <t>シヨウリョウ</t>
    </rPh>
    <rPh sb="101" eb="102">
      <t>ゲン</t>
    </rPh>
    <rPh sb="103" eb="105">
      <t>シセツ</t>
    </rPh>
    <rPh sb="106" eb="109">
      <t>ロウキュウカ</t>
    </rPh>
    <rPh sb="109" eb="110">
      <t>トウ</t>
    </rPh>
    <rPh sb="114" eb="115">
      <t>キビ</t>
    </rPh>
    <rPh sb="117" eb="119">
      <t>ジギョウ</t>
    </rPh>
    <rPh sb="119" eb="121">
      <t>ウンエイ</t>
    </rPh>
    <rPh sb="130" eb="132">
      <t>レイワ</t>
    </rPh>
    <rPh sb="133" eb="135">
      <t>ネンド</t>
    </rPh>
    <rPh sb="137" eb="138">
      <t>ホウ</t>
    </rPh>
    <rPh sb="138" eb="139">
      <t>テキ</t>
    </rPh>
    <rPh sb="139" eb="140">
      <t>ヨウ</t>
    </rPh>
    <rPh sb="141" eb="143">
      <t>イコウ</t>
    </rPh>
    <rPh sb="149" eb="151">
      <t>キンリン</t>
    </rPh>
    <rPh sb="152" eb="154">
      <t>ドウコウ</t>
    </rPh>
    <rPh sb="155" eb="156">
      <t>フ</t>
    </rPh>
    <rPh sb="160" eb="162">
      <t>テキセツ</t>
    </rPh>
    <rPh sb="163" eb="165">
      <t>シセツ</t>
    </rPh>
    <rPh sb="165" eb="167">
      <t>カンリ</t>
    </rPh>
    <rPh sb="168" eb="170">
      <t>カイケイ</t>
    </rPh>
    <rPh sb="170" eb="172">
      <t>ウンエイ</t>
    </rPh>
    <rPh sb="173" eb="174">
      <t>オコナ</t>
    </rPh>
    <phoneticPr fontId="4"/>
  </si>
  <si>
    <t>①収益的収支比率は97.63％で前年度比△1.08となった。繰入金に依存していることから健全とは言えず、経営改善に向けた取り組みが必要であると考えられる。
④企業債について、過去に行った大規模事業に対しての償還が少しずつ終了しているために残高対事業規模比率は年々減少傾向にある。今後も投資規模の見直し等を図り、事業を推進していく。
⑤経費回収率については、類似団体と比べると比較的使用料で補えてはいるが、今後も経営状況に合わせた料金改定等の見直しを図る。
⑥汚水処理原価については、類似団体と比較すると安価の状況ではあるが、今後も汚水処理費の削減に向けた取り組みが必要である。
⑦施設利用率については類似団体と比較すると低率であるが、佐多の一地区だけの農業集落排水施設であり、接続率は80％近くある。今後は、人口減少に伴う経営改善等を図っていく必要がある。
⑧水洗化率については、類似団体と比較すると低率である。今後も水洗化に向けた啓蒙普及活動を推進していく。</t>
    <rPh sb="1" eb="3">
      <t>シュウエキ</t>
    </rPh>
    <rPh sb="3" eb="4">
      <t>テキ</t>
    </rPh>
    <rPh sb="4" eb="6">
      <t>シュウシ</t>
    </rPh>
    <rPh sb="6" eb="8">
      <t>ヒリツ</t>
    </rPh>
    <rPh sb="16" eb="18">
      <t>ゼンネン</t>
    </rPh>
    <rPh sb="18" eb="19">
      <t>ド</t>
    </rPh>
    <rPh sb="19" eb="20">
      <t>ヒ</t>
    </rPh>
    <rPh sb="30" eb="32">
      <t>クリイレ</t>
    </rPh>
    <rPh sb="32" eb="33">
      <t>キン</t>
    </rPh>
    <rPh sb="34" eb="36">
      <t>イゾン</t>
    </rPh>
    <rPh sb="44" eb="46">
      <t>ケンゼン</t>
    </rPh>
    <rPh sb="48" eb="49">
      <t>イ</t>
    </rPh>
    <rPh sb="52" eb="54">
      <t>ケイエイ</t>
    </rPh>
    <rPh sb="54" eb="56">
      <t>カイゼン</t>
    </rPh>
    <rPh sb="57" eb="58">
      <t>ム</t>
    </rPh>
    <rPh sb="60" eb="61">
      <t>ト</t>
    </rPh>
    <rPh sb="62" eb="63">
      <t>ク</t>
    </rPh>
    <rPh sb="65" eb="67">
      <t>ヒツヨウ</t>
    </rPh>
    <rPh sb="71" eb="72">
      <t>カンガ</t>
    </rPh>
    <rPh sb="79" eb="81">
      <t>キギョウ</t>
    </rPh>
    <rPh sb="81" eb="82">
      <t>サイ</t>
    </rPh>
    <rPh sb="87" eb="89">
      <t>カコ</t>
    </rPh>
    <rPh sb="90" eb="91">
      <t>オコナ</t>
    </rPh>
    <rPh sb="93" eb="96">
      <t>ダイキボ</t>
    </rPh>
    <rPh sb="96" eb="98">
      <t>ジギョウ</t>
    </rPh>
    <rPh sb="99" eb="100">
      <t>タイ</t>
    </rPh>
    <rPh sb="103" eb="105">
      <t>ショウカン</t>
    </rPh>
    <rPh sb="106" eb="107">
      <t>スコ</t>
    </rPh>
    <rPh sb="110" eb="112">
      <t>シュウリョウ</t>
    </rPh>
    <rPh sb="119" eb="121">
      <t>ザンダカ</t>
    </rPh>
    <rPh sb="121" eb="122">
      <t>タイ</t>
    </rPh>
    <rPh sb="122" eb="124">
      <t>ジギョウ</t>
    </rPh>
    <rPh sb="124" eb="126">
      <t>キボ</t>
    </rPh>
    <rPh sb="126" eb="128">
      <t>ヒリツ</t>
    </rPh>
    <rPh sb="129" eb="131">
      <t>ネンネン</t>
    </rPh>
    <rPh sb="131" eb="133">
      <t>ゲンショウ</t>
    </rPh>
    <rPh sb="133" eb="135">
      <t>ケイコウ</t>
    </rPh>
    <rPh sb="139" eb="141">
      <t>コンゴ</t>
    </rPh>
    <rPh sb="142" eb="144">
      <t>トウシ</t>
    </rPh>
    <rPh sb="144" eb="146">
      <t>キボ</t>
    </rPh>
    <rPh sb="147" eb="149">
      <t>ミナオ</t>
    </rPh>
    <rPh sb="150" eb="151">
      <t>トウ</t>
    </rPh>
    <rPh sb="152" eb="153">
      <t>ハカ</t>
    </rPh>
    <rPh sb="155" eb="157">
      <t>ジギョウ</t>
    </rPh>
    <rPh sb="158" eb="160">
      <t>スイシン</t>
    </rPh>
    <rPh sb="167" eb="169">
      <t>ケイヒ</t>
    </rPh>
    <rPh sb="169" eb="171">
      <t>カイシュウ</t>
    </rPh>
    <rPh sb="171" eb="172">
      <t>リツ</t>
    </rPh>
    <rPh sb="178" eb="180">
      <t>ルイジ</t>
    </rPh>
    <rPh sb="180" eb="182">
      <t>ダンタイ</t>
    </rPh>
    <rPh sb="183" eb="184">
      <t>クラ</t>
    </rPh>
    <rPh sb="187" eb="190">
      <t>ヒカクテキ</t>
    </rPh>
    <rPh sb="190" eb="193">
      <t>シヨウリョウ</t>
    </rPh>
    <rPh sb="194" eb="195">
      <t>オギナ</t>
    </rPh>
    <rPh sb="202" eb="204">
      <t>コンゴ</t>
    </rPh>
    <rPh sb="205" eb="207">
      <t>ケイエイ</t>
    </rPh>
    <rPh sb="207" eb="209">
      <t>ジョウキョウ</t>
    </rPh>
    <rPh sb="210" eb="211">
      <t>ア</t>
    </rPh>
    <rPh sb="214" eb="216">
      <t>リョウキン</t>
    </rPh>
    <rPh sb="216" eb="218">
      <t>カイテイ</t>
    </rPh>
    <rPh sb="218" eb="219">
      <t>トウ</t>
    </rPh>
    <rPh sb="220" eb="222">
      <t>ミナオ</t>
    </rPh>
    <rPh sb="224" eb="225">
      <t>ハカ</t>
    </rPh>
    <rPh sb="229" eb="231">
      <t>オスイ</t>
    </rPh>
    <rPh sb="231" eb="233">
      <t>ショリ</t>
    </rPh>
    <rPh sb="233" eb="235">
      <t>ゲンカ</t>
    </rPh>
    <rPh sb="241" eb="243">
      <t>ルイジ</t>
    </rPh>
    <rPh sb="243" eb="245">
      <t>ダンタイ</t>
    </rPh>
    <rPh sb="246" eb="248">
      <t>ヒカク</t>
    </rPh>
    <rPh sb="251" eb="253">
      <t>アンカ</t>
    </rPh>
    <rPh sb="254" eb="256">
      <t>ジョウキョウ</t>
    </rPh>
    <rPh sb="262" eb="264">
      <t>コンゴ</t>
    </rPh>
    <rPh sb="265" eb="267">
      <t>オスイ</t>
    </rPh>
    <rPh sb="267" eb="269">
      <t>ショリ</t>
    </rPh>
    <rPh sb="269" eb="270">
      <t>ヒ</t>
    </rPh>
    <rPh sb="271" eb="273">
      <t>サクゲン</t>
    </rPh>
    <rPh sb="274" eb="275">
      <t>ム</t>
    </rPh>
    <rPh sb="277" eb="278">
      <t>ト</t>
    </rPh>
    <rPh sb="279" eb="280">
      <t>ク</t>
    </rPh>
    <rPh sb="282" eb="284">
      <t>ヒツヨウ</t>
    </rPh>
    <rPh sb="290" eb="292">
      <t>シセツ</t>
    </rPh>
    <rPh sb="292" eb="294">
      <t>リヨウ</t>
    </rPh>
    <rPh sb="294" eb="295">
      <t>リツ</t>
    </rPh>
    <rPh sb="300" eb="302">
      <t>ルイジ</t>
    </rPh>
    <rPh sb="302" eb="304">
      <t>ダンタイ</t>
    </rPh>
    <rPh sb="305" eb="307">
      <t>ヒカク</t>
    </rPh>
    <rPh sb="310" eb="312">
      <t>テイリツ</t>
    </rPh>
    <rPh sb="317" eb="319">
      <t>サタ</t>
    </rPh>
    <rPh sb="320" eb="321">
      <t>イチ</t>
    </rPh>
    <rPh sb="321" eb="323">
      <t>チク</t>
    </rPh>
    <rPh sb="380" eb="383">
      <t>スイセンカ</t>
    </rPh>
    <rPh sb="383" eb="384">
      <t>リツ</t>
    </rPh>
    <rPh sb="390" eb="394">
      <t>ルイジダンタイ</t>
    </rPh>
    <rPh sb="395" eb="397">
      <t>ヒカク</t>
    </rPh>
    <rPh sb="400" eb="402">
      <t>テイリツ</t>
    </rPh>
    <rPh sb="406" eb="408">
      <t>コンゴ</t>
    </rPh>
    <rPh sb="409" eb="412">
      <t>スイセンカ</t>
    </rPh>
    <rPh sb="413" eb="414">
      <t>ム</t>
    </rPh>
    <rPh sb="416" eb="418">
      <t>ケイモウ</t>
    </rPh>
    <rPh sb="418" eb="420">
      <t>フキュウ</t>
    </rPh>
    <rPh sb="420" eb="422">
      <t>カツドウ</t>
    </rPh>
    <rPh sb="423" eb="425">
      <t>スイシン</t>
    </rPh>
    <phoneticPr fontId="4"/>
  </si>
  <si>
    <t xml:space="preserve">　令和2年度も管渠の更新を行っていない。
　しかしながら、多雨時等に不明流水がしばしば確認されるため、今後、調査を実施し、適宜適切な修繕布設替えを行っていく。
</t>
    <rPh sb="1" eb="3">
      <t>レイワ</t>
    </rPh>
    <rPh sb="4" eb="6">
      <t>ネンド</t>
    </rPh>
    <rPh sb="7" eb="9">
      <t>カンキョ</t>
    </rPh>
    <rPh sb="10" eb="12">
      <t>コウシン</t>
    </rPh>
    <rPh sb="13" eb="14">
      <t>オコナ</t>
    </rPh>
    <rPh sb="29" eb="30">
      <t>オオ</t>
    </rPh>
    <rPh sb="30" eb="31">
      <t>アメ</t>
    </rPh>
    <rPh sb="31" eb="32">
      <t>ジ</t>
    </rPh>
    <rPh sb="32" eb="33">
      <t>トウ</t>
    </rPh>
    <rPh sb="34" eb="36">
      <t>フメイ</t>
    </rPh>
    <rPh sb="36" eb="38">
      <t>リュウスイ</t>
    </rPh>
    <rPh sb="43" eb="45">
      <t>カクニン</t>
    </rPh>
    <rPh sb="51" eb="53">
      <t>コンゴ</t>
    </rPh>
    <rPh sb="54" eb="56">
      <t>チョウサ</t>
    </rPh>
    <rPh sb="57" eb="59">
      <t>ジッシ</t>
    </rPh>
    <rPh sb="61" eb="63">
      <t>テキギ</t>
    </rPh>
    <rPh sb="63" eb="65">
      <t>テキセツ</t>
    </rPh>
    <rPh sb="66" eb="68">
      <t>シュウゼン</t>
    </rPh>
    <rPh sb="68" eb="70">
      <t>フセツ</t>
    </rPh>
    <rPh sb="70" eb="71">
      <t>タイ</t>
    </rPh>
    <rPh sb="73" eb="7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</si>
</sst>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A6-453A-9F8E-9AAD79F7A42C}"/>
            </c:ext>
          </c:extLst>
        </c:ser>
        <c:dLbls>
          <c:showLegendKey val="0"/>
          <c:showVal val="0"/>
          <c:showCatName val="0"/>
          <c:showSerName val="0"/>
          <c:showPercent val="0"/>
          <c:showBubbleSize val="0"/>
        </c:dLbls>
        <c:gapWidth val="150"/>
        <c:axId val="78779520"/>
        <c:axId val="7878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AFA6-453A-9F8E-9AAD79F7A42C}"/>
            </c:ext>
          </c:extLst>
        </c:ser>
        <c:dLbls>
          <c:showLegendKey val="0"/>
          <c:showVal val="0"/>
          <c:showCatName val="0"/>
          <c:showSerName val="0"/>
          <c:showPercent val="0"/>
          <c:showBubbleSize val="0"/>
        </c:dLbls>
        <c:marker val="1"/>
        <c:smooth val="0"/>
        <c:axId val="78779520"/>
        <c:axId val="78781440"/>
      </c:lineChart>
      <c:dateAx>
        <c:axId val="78779520"/>
        <c:scaling>
          <c:orientation val="minMax"/>
        </c:scaling>
        <c:delete val="1"/>
        <c:axPos val="b"/>
        <c:numFmt formatCode="&quot;H&quot;yy" sourceLinked="1"/>
        <c:majorTickMark val="none"/>
        <c:minorTickMark val="none"/>
        <c:tickLblPos val="none"/>
        <c:crossAx val="78781440"/>
        <c:crosses val="autoZero"/>
        <c:auto val="1"/>
        <c:lblOffset val="100"/>
        <c:baseTimeUnit val="years"/>
      </c:dateAx>
      <c:valAx>
        <c:axId val="787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7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31.92</c:v>
                </c:pt>
                <c:pt idx="1">
                  <c:v>30.22</c:v>
                </c:pt>
                <c:pt idx="2">
                  <c:v>28.18</c:v>
                </c:pt>
                <c:pt idx="3">
                  <c:v>27.33</c:v>
                </c:pt>
                <c:pt idx="4">
                  <c:v>31.75</c:v>
                </c:pt>
              </c:numCache>
            </c:numRef>
          </c:val>
          <c:extLst>
            <c:ext xmlns:c16="http://schemas.microsoft.com/office/drawing/2014/chart" uri="{C3380CC4-5D6E-409C-BE32-E72D297353CC}">
              <c16:uniqueId val="{00000000-5052-4408-97C5-31AD445ACAE6}"/>
            </c:ext>
          </c:extLst>
        </c:ser>
        <c:dLbls>
          <c:showLegendKey val="0"/>
          <c:showVal val="0"/>
          <c:showCatName val="0"/>
          <c:showSerName val="0"/>
          <c:showPercent val="0"/>
          <c:showBubbleSize val="0"/>
        </c:dLbls>
        <c:gapWidth val="150"/>
        <c:axId val="89973504"/>
        <c:axId val="8997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5052-4408-97C5-31AD445ACAE6}"/>
            </c:ext>
          </c:extLst>
        </c:ser>
        <c:dLbls>
          <c:showLegendKey val="0"/>
          <c:showVal val="0"/>
          <c:showCatName val="0"/>
          <c:showSerName val="0"/>
          <c:showPercent val="0"/>
          <c:showBubbleSize val="0"/>
        </c:dLbls>
        <c:marker val="1"/>
        <c:smooth val="0"/>
        <c:axId val="89973504"/>
        <c:axId val="89975424"/>
      </c:lineChart>
      <c:dateAx>
        <c:axId val="89973504"/>
        <c:scaling>
          <c:orientation val="minMax"/>
        </c:scaling>
        <c:delete val="1"/>
        <c:axPos val="b"/>
        <c:numFmt formatCode="&quot;H&quot;yy" sourceLinked="1"/>
        <c:majorTickMark val="none"/>
        <c:minorTickMark val="none"/>
        <c:tickLblPos val="none"/>
        <c:crossAx val="89975424"/>
        <c:crosses val="autoZero"/>
        <c:auto val="1"/>
        <c:lblOffset val="100"/>
        <c:baseTimeUnit val="years"/>
      </c:dateAx>
      <c:valAx>
        <c:axId val="8997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79.17</c:v>
                </c:pt>
                <c:pt idx="1">
                  <c:v>78.739999999999995</c:v>
                </c:pt>
                <c:pt idx="2">
                  <c:v>72.900000000000006</c:v>
                </c:pt>
                <c:pt idx="3">
                  <c:v>81.69</c:v>
                </c:pt>
                <c:pt idx="4">
                  <c:v>83.43</c:v>
                </c:pt>
              </c:numCache>
            </c:numRef>
          </c:val>
          <c:extLst>
            <c:ext xmlns:c16="http://schemas.microsoft.com/office/drawing/2014/chart" uri="{C3380CC4-5D6E-409C-BE32-E72D297353CC}">
              <c16:uniqueId val="{00000000-DF94-4D5D-AD56-F3D7F06D3941}"/>
            </c:ext>
          </c:extLst>
        </c:ser>
        <c:dLbls>
          <c:showLegendKey val="0"/>
          <c:showVal val="0"/>
          <c:showCatName val="0"/>
          <c:showSerName val="0"/>
          <c:showPercent val="0"/>
          <c:showBubbleSize val="0"/>
        </c:dLbls>
        <c:gapWidth val="150"/>
        <c:axId val="90006656"/>
        <c:axId val="9000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DF94-4D5D-AD56-F3D7F06D3941}"/>
            </c:ext>
          </c:extLst>
        </c:ser>
        <c:dLbls>
          <c:showLegendKey val="0"/>
          <c:showVal val="0"/>
          <c:showCatName val="0"/>
          <c:showSerName val="0"/>
          <c:showPercent val="0"/>
          <c:showBubbleSize val="0"/>
        </c:dLbls>
        <c:marker val="1"/>
        <c:smooth val="0"/>
        <c:axId val="90006656"/>
        <c:axId val="90008576"/>
      </c:lineChart>
      <c:dateAx>
        <c:axId val="90006656"/>
        <c:scaling>
          <c:orientation val="minMax"/>
        </c:scaling>
        <c:delete val="1"/>
        <c:axPos val="b"/>
        <c:numFmt formatCode="&quot;H&quot;yy" sourceLinked="1"/>
        <c:majorTickMark val="none"/>
        <c:minorTickMark val="none"/>
        <c:tickLblPos val="none"/>
        <c:crossAx val="90008576"/>
        <c:crosses val="autoZero"/>
        <c:auto val="1"/>
        <c:lblOffset val="100"/>
        <c:baseTimeUnit val="years"/>
      </c:dateAx>
      <c:valAx>
        <c:axId val="9000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0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98.63</c:v>
                </c:pt>
                <c:pt idx="1">
                  <c:v>98.41</c:v>
                </c:pt>
                <c:pt idx="2">
                  <c:v>98.52</c:v>
                </c:pt>
                <c:pt idx="3">
                  <c:v>98.71</c:v>
                </c:pt>
                <c:pt idx="4">
                  <c:v>97.63</c:v>
                </c:pt>
              </c:numCache>
            </c:numRef>
          </c:val>
          <c:extLst>
            <c:ext xmlns:c16="http://schemas.microsoft.com/office/drawing/2014/chart" uri="{C3380CC4-5D6E-409C-BE32-E72D297353CC}">
              <c16:uniqueId val="{00000000-E741-4EA9-90D6-799D32099AC6}"/>
            </c:ext>
          </c:extLst>
        </c:ser>
        <c:dLbls>
          <c:showLegendKey val="0"/>
          <c:showVal val="0"/>
          <c:showCatName val="0"/>
          <c:showSerName val="0"/>
          <c:showPercent val="0"/>
          <c:showBubbleSize val="0"/>
        </c:dLbls>
        <c:gapWidth val="150"/>
        <c:axId val="78824960"/>
        <c:axId val="7882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41-4EA9-90D6-799D32099AC6}"/>
            </c:ext>
          </c:extLst>
        </c:ser>
        <c:dLbls>
          <c:showLegendKey val="0"/>
          <c:showVal val="0"/>
          <c:showCatName val="0"/>
          <c:showSerName val="0"/>
          <c:showPercent val="0"/>
          <c:showBubbleSize val="0"/>
        </c:dLbls>
        <c:marker val="1"/>
        <c:smooth val="0"/>
        <c:axId val="78824960"/>
        <c:axId val="78826880"/>
      </c:lineChart>
      <c:dateAx>
        <c:axId val="78824960"/>
        <c:scaling>
          <c:orientation val="minMax"/>
        </c:scaling>
        <c:delete val="1"/>
        <c:axPos val="b"/>
        <c:numFmt formatCode="&quot;H&quot;yy" sourceLinked="1"/>
        <c:majorTickMark val="none"/>
        <c:minorTickMark val="none"/>
        <c:tickLblPos val="none"/>
        <c:crossAx val="78826880"/>
        <c:crosses val="autoZero"/>
        <c:auto val="1"/>
        <c:lblOffset val="100"/>
        <c:baseTimeUnit val="years"/>
      </c:dateAx>
      <c:valAx>
        <c:axId val="7882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8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76-460B-81E8-A00DE70AEBF0}"/>
            </c:ext>
          </c:extLst>
        </c:ser>
        <c:dLbls>
          <c:showLegendKey val="0"/>
          <c:showVal val="0"/>
          <c:showCatName val="0"/>
          <c:showSerName val="0"/>
          <c:showPercent val="0"/>
          <c:showBubbleSize val="0"/>
        </c:dLbls>
        <c:gapWidth val="150"/>
        <c:axId val="79202176"/>
        <c:axId val="7920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76-460B-81E8-A00DE70AEBF0}"/>
            </c:ext>
          </c:extLst>
        </c:ser>
        <c:dLbls>
          <c:showLegendKey val="0"/>
          <c:showVal val="0"/>
          <c:showCatName val="0"/>
          <c:showSerName val="0"/>
          <c:showPercent val="0"/>
          <c:showBubbleSize val="0"/>
        </c:dLbls>
        <c:marker val="1"/>
        <c:smooth val="0"/>
        <c:axId val="79202176"/>
        <c:axId val="79208448"/>
      </c:lineChart>
      <c:dateAx>
        <c:axId val="79202176"/>
        <c:scaling>
          <c:orientation val="minMax"/>
        </c:scaling>
        <c:delete val="1"/>
        <c:axPos val="b"/>
        <c:numFmt formatCode="&quot;H&quot;yy" sourceLinked="1"/>
        <c:majorTickMark val="none"/>
        <c:minorTickMark val="none"/>
        <c:tickLblPos val="none"/>
        <c:crossAx val="79208448"/>
        <c:crosses val="autoZero"/>
        <c:auto val="1"/>
        <c:lblOffset val="100"/>
        <c:baseTimeUnit val="years"/>
      </c:dateAx>
      <c:valAx>
        <c:axId val="792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2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81-4AD9-860C-F2B15D904C4C}"/>
            </c:ext>
          </c:extLst>
        </c:ser>
        <c:dLbls>
          <c:showLegendKey val="0"/>
          <c:showVal val="0"/>
          <c:showCatName val="0"/>
          <c:showSerName val="0"/>
          <c:showPercent val="0"/>
          <c:showBubbleSize val="0"/>
        </c:dLbls>
        <c:gapWidth val="150"/>
        <c:axId val="81012992"/>
        <c:axId val="8101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81-4AD9-860C-F2B15D904C4C}"/>
            </c:ext>
          </c:extLst>
        </c:ser>
        <c:dLbls>
          <c:showLegendKey val="0"/>
          <c:showVal val="0"/>
          <c:showCatName val="0"/>
          <c:showSerName val="0"/>
          <c:showPercent val="0"/>
          <c:showBubbleSize val="0"/>
        </c:dLbls>
        <c:marker val="1"/>
        <c:smooth val="0"/>
        <c:axId val="81012992"/>
        <c:axId val="81015168"/>
      </c:lineChart>
      <c:dateAx>
        <c:axId val="81012992"/>
        <c:scaling>
          <c:orientation val="minMax"/>
        </c:scaling>
        <c:delete val="1"/>
        <c:axPos val="b"/>
        <c:numFmt formatCode="&quot;H&quot;yy" sourceLinked="1"/>
        <c:majorTickMark val="none"/>
        <c:minorTickMark val="none"/>
        <c:tickLblPos val="none"/>
        <c:crossAx val="81015168"/>
        <c:crosses val="autoZero"/>
        <c:auto val="1"/>
        <c:lblOffset val="100"/>
        <c:baseTimeUnit val="years"/>
      </c:dateAx>
      <c:valAx>
        <c:axId val="8101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E7-4D9A-9D0E-5686DF2FC81F}"/>
            </c:ext>
          </c:extLst>
        </c:ser>
        <c:dLbls>
          <c:showLegendKey val="0"/>
          <c:showVal val="0"/>
          <c:showCatName val="0"/>
          <c:showSerName val="0"/>
          <c:showPercent val="0"/>
          <c:showBubbleSize val="0"/>
        </c:dLbls>
        <c:gapWidth val="150"/>
        <c:axId val="81048704"/>
        <c:axId val="8105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E7-4D9A-9D0E-5686DF2FC81F}"/>
            </c:ext>
          </c:extLst>
        </c:ser>
        <c:dLbls>
          <c:showLegendKey val="0"/>
          <c:showVal val="0"/>
          <c:showCatName val="0"/>
          <c:showSerName val="0"/>
          <c:showPercent val="0"/>
          <c:showBubbleSize val="0"/>
        </c:dLbls>
        <c:marker val="1"/>
        <c:smooth val="0"/>
        <c:axId val="81048704"/>
        <c:axId val="81050624"/>
      </c:lineChart>
      <c:dateAx>
        <c:axId val="81048704"/>
        <c:scaling>
          <c:orientation val="minMax"/>
        </c:scaling>
        <c:delete val="1"/>
        <c:axPos val="b"/>
        <c:numFmt formatCode="&quot;H&quot;yy" sourceLinked="1"/>
        <c:majorTickMark val="none"/>
        <c:minorTickMark val="none"/>
        <c:tickLblPos val="none"/>
        <c:crossAx val="81050624"/>
        <c:crosses val="autoZero"/>
        <c:auto val="1"/>
        <c:lblOffset val="100"/>
        <c:baseTimeUnit val="years"/>
      </c:dateAx>
      <c:valAx>
        <c:axId val="8105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3B-4203-AB92-FE75DD9E4E84}"/>
            </c:ext>
          </c:extLst>
        </c:ser>
        <c:dLbls>
          <c:showLegendKey val="0"/>
          <c:showVal val="0"/>
          <c:showCatName val="0"/>
          <c:showSerName val="0"/>
          <c:showPercent val="0"/>
          <c:showBubbleSize val="0"/>
        </c:dLbls>
        <c:gapWidth val="150"/>
        <c:axId val="81104896"/>
        <c:axId val="8110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3B-4203-AB92-FE75DD9E4E84}"/>
            </c:ext>
          </c:extLst>
        </c:ser>
        <c:dLbls>
          <c:showLegendKey val="0"/>
          <c:showVal val="0"/>
          <c:showCatName val="0"/>
          <c:showSerName val="0"/>
          <c:showPercent val="0"/>
          <c:showBubbleSize val="0"/>
        </c:dLbls>
        <c:marker val="1"/>
        <c:smooth val="0"/>
        <c:axId val="81104896"/>
        <c:axId val="81106816"/>
      </c:lineChart>
      <c:dateAx>
        <c:axId val="81104896"/>
        <c:scaling>
          <c:orientation val="minMax"/>
        </c:scaling>
        <c:delete val="1"/>
        <c:axPos val="b"/>
        <c:numFmt formatCode="&quot;H&quot;yy" sourceLinked="1"/>
        <c:majorTickMark val="none"/>
        <c:minorTickMark val="none"/>
        <c:tickLblPos val="none"/>
        <c:crossAx val="81106816"/>
        <c:crosses val="autoZero"/>
        <c:auto val="1"/>
        <c:lblOffset val="100"/>
        <c:baseTimeUnit val="years"/>
      </c:dateAx>
      <c:valAx>
        <c:axId val="8110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10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2032.39</c:v>
                </c:pt>
                <c:pt idx="1">
                  <c:v>1935</c:v>
                </c:pt>
                <c:pt idx="2">
                  <c:v>1733.55</c:v>
                </c:pt>
                <c:pt idx="3">
                  <c:v>1472.82</c:v>
                </c:pt>
                <c:pt idx="4">
                  <c:v>1225.3900000000001</c:v>
                </c:pt>
              </c:numCache>
            </c:numRef>
          </c:val>
          <c:extLst>
            <c:ext xmlns:c16="http://schemas.microsoft.com/office/drawing/2014/chart" uri="{C3380CC4-5D6E-409C-BE32-E72D297353CC}">
              <c16:uniqueId val="{00000000-20EF-4064-8DD2-E48952638CCC}"/>
            </c:ext>
          </c:extLst>
        </c:ser>
        <c:dLbls>
          <c:showLegendKey val="0"/>
          <c:showVal val="0"/>
          <c:showCatName val="0"/>
          <c:showSerName val="0"/>
          <c:showPercent val="0"/>
          <c:showBubbleSize val="0"/>
        </c:dLbls>
        <c:gapWidth val="150"/>
        <c:axId val="89801088"/>
        <c:axId val="8980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20EF-4064-8DD2-E48952638CCC}"/>
            </c:ext>
          </c:extLst>
        </c:ser>
        <c:dLbls>
          <c:showLegendKey val="0"/>
          <c:showVal val="0"/>
          <c:showCatName val="0"/>
          <c:showSerName val="0"/>
          <c:showPercent val="0"/>
          <c:showBubbleSize val="0"/>
        </c:dLbls>
        <c:marker val="1"/>
        <c:smooth val="0"/>
        <c:axId val="89801088"/>
        <c:axId val="89803008"/>
      </c:lineChart>
      <c:dateAx>
        <c:axId val="89801088"/>
        <c:scaling>
          <c:orientation val="minMax"/>
        </c:scaling>
        <c:delete val="1"/>
        <c:axPos val="b"/>
        <c:numFmt formatCode="&quot;H&quot;yy" sourceLinked="1"/>
        <c:majorTickMark val="none"/>
        <c:minorTickMark val="none"/>
        <c:tickLblPos val="none"/>
        <c:crossAx val="89803008"/>
        <c:crosses val="autoZero"/>
        <c:auto val="1"/>
        <c:lblOffset val="100"/>
        <c:baseTimeUnit val="years"/>
      </c:dateAx>
      <c:valAx>
        <c:axId val="898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0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89.22</c:v>
                </c:pt>
                <c:pt idx="1">
                  <c:v>84.03</c:v>
                </c:pt>
                <c:pt idx="2">
                  <c:v>59.97</c:v>
                </c:pt>
                <c:pt idx="3">
                  <c:v>73.11</c:v>
                </c:pt>
                <c:pt idx="4">
                  <c:v>80.319999999999993</c:v>
                </c:pt>
              </c:numCache>
            </c:numRef>
          </c:val>
          <c:extLst>
            <c:ext xmlns:c16="http://schemas.microsoft.com/office/drawing/2014/chart" uri="{C3380CC4-5D6E-409C-BE32-E72D297353CC}">
              <c16:uniqueId val="{00000000-84B1-40F5-A8FE-C1E79536BF6E}"/>
            </c:ext>
          </c:extLst>
        </c:ser>
        <c:dLbls>
          <c:showLegendKey val="0"/>
          <c:showVal val="0"/>
          <c:showCatName val="0"/>
          <c:showSerName val="0"/>
          <c:showPercent val="0"/>
          <c:showBubbleSize val="0"/>
        </c:dLbls>
        <c:gapWidth val="150"/>
        <c:axId val="89846144"/>
        <c:axId val="8984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84B1-40F5-A8FE-C1E79536BF6E}"/>
            </c:ext>
          </c:extLst>
        </c:ser>
        <c:dLbls>
          <c:showLegendKey val="0"/>
          <c:showVal val="0"/>
          <c:showCatName val="0"/>
          <c:showSerName val="0"/>
          <c:showPercent val="0"/>
          <c:showBubbleSize val="0"/>
        </c:dLbls>
        <c:marker val="1"/>
        <c:smooth val="0"/>
        <c:axId val="89846144"/>
        <c:axId val="89848064"/>
      </c:lineChart>
      <c:dateAx>
        <c:axId val="89846144"/>
        <c:scaling>
          <c:orientation val="minMax"/>
        </c:scaling>
        <c:delete val="1"/>
        <c:axPos val="b"/>
        <c:numFmt formatCode="&quot;H&quot;yy" sourceLinked="1"/>
        <c:majorTickMark val="none"/>
        <c:minorTickMark val="none"/>
        <c:tickLblPos val="none"/>
        <c:crossAx val="89848064"/>
        <c:crosses val="autoZero"/>
        <c:auto val="1"/>
        <c:lblOffset val="100"/>
        <c:baseTimeUnit val="years"/>
      </c:dateAx>
      <c:valAx>
        <c:axId val="898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182.07</c:v>
                </c:pt>
                <c:pt idx="1">
                  <c:v>195.79</c:v>
                </c:pt>
                <c:pt idx="2">
                  <c:v>286.7</c:v>
                </c:pt>
                <c:pt idx="3">
                  <c:v>237</c:v>
                </c:pt>
                <c:pt idx="4">
                  <c:v>184.07</c:v>
                </c:pt>
              </c:numCache>
            </c:numRef>
          </c:val>
          <c:extLst>
            <c:ext xmlns:c16="http://schemas.microsoft.com/office/drawing/2014/chart" uri="{C3380CC4-5D6E-409C-BE32-E72D297353CC}">
              <c16:uniqueId val="{00000000-F379-4E8C-B988-2B327BCC4551}"/>
            </c:ext>
          </c:extLst>
        </c:ser>
        <c:dLbls>
          <c:showLegendKey val="0"/>
          <c:showVal val="0"/>
          <c:showCatName val="0"/>
          <c:showSerName val="0"/>
          <c:showPercent val="0"/>
          <c:showBubbleSize val="0"/>
        </c:dLbls>
        <c:gapWidth val="150"/>
        <c:axId val="89928064"/>
        <c:axId val="8992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F379-4E8C-B988-2B327BCC4551}"/>
            </c:ext>
          </c:extLst>
        </c:ser>
        <c:dLbls>
          <c:showLegendKey val="0"/>
          <c:showVal val="0"/>
          <c:showCatName val="0"/>
          <c:showSerName val="0"/>
          <c:showPercent val="0"/>
          <c:showBubbleSize val="0"/>
        </c:dLbls>
        <c:marker val="1"/>
        <c:smooth val="0"/>
        <c:axId val="89928064"/>
        <c:axId val="89929984"/>
      </c:lineChart>
      <c:dateAx>
        <c:axId val="89928064"/>
        <c:scaling>
          <c:orientation val="minMax"/>
        </c:scaling>
        <c:delete val="1"/>
        <c:axPos val="b"/>
        <c:numFmt formatCode="&quot;H&quot;yy" sourceLinked="1"/>
        <c:majorTickMark val="none"/>
        <c:minorTickMark val="none"/>
        <c:tickLblPos val="none"/>
        <c:crossAx val="89929984"/>
        <c:crosses val="autoZero"/>
        <c:auto val="1"/>
        <c:lblOffset val="100"/>
        <c:baseTimeUnit val="years"/>
      </c:dateAx>
      <c:valAx>
        <c:axId val="8992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2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L2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南大隅町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6792</v>
      </c>
      <c r="AM8" s="51"/>
      <c r="AN8" s="51"/>
      <c r="AO8" s="51"/>
      <c r="AP8" s="51"/>
      <c r="AQ8" s="51"/>
      <c r="AR8" s="51"/>
      <c r="AS8" s="51"/>
      <c r="AT8" s="46">
        <f>データ!T6</f>
        <v>213.57</v>
      </c>
      <c r="AU8" s="46"/>
      <c r="AV8" s="46"/>
      <c r="AW8" s="46"/>
      <c r="AX8" s="46"/>
      <c r="AY8" s="46"/>
      <c r="AZ8" s="46"/>
      <c r="BA8" s="46"/>
      <c r="BB8" s="46">
        <f>データ!U6</f>
        <v>31.8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8.08</v>
      </c>
      <c r="Q10" s="46"/>
      <c r="R10" s="46"/>
      <c r="S10" s="46"/>
      <c r="T10" s="46"/>
      <c r="U10" s="46"/>
      <c r="V10" s="46"/>
      <c r="W10" s="46">
        <f>データ!Q6</f>
        <v>100</v>
      </c>
      <c r="X10" s="46"/>
      <c r="Y10" s="46"/>
      <c r="Z10" s="46"/>
      <c r="AA10" s="46"/>
      <c r="AB10" s="46"/>
      <c r="AC10" s="46"/>
      <c r="AD10" s="51">
        <f>データ!R6</f>
        <v>3410</v>
      </c>
      <c r="AE10" s="51"/>
      <c r="AF10" s="51"/>
      <c r="AG10" s="51"/>
      <c r="AH10" s="51"/>
      <c r="AI10" s="51"/>
      <c r="AJ10" s="51"/>
      <c r="AK10" s="2"/>
      <c r="AL10" s="51">
        <f>データ!V6</f>
        <v>543</v>
      </c>
      <c r="AM10" s="51"/>
      <c r="AN10" s="51"/>
      <c r="AO10" s="51"/>
      <c r="AP10" s="51"/>
      <c r="AQ10" s="51"/>
      <c r="AR10" s="51"/>
      <c r="AS10" s="51"/>
      <c r="AT10" s="46">
        <f>データ!W6</f>
        <v>2.48</v>
      </c>
      <c r="AU10" s="46"/>
      <c r="AV10" s="46"/>
      <c r="AW10" s="46"/>
      <c r="AX10" s="46"/>
      <c r="AY10" s="46"/>
      <c r="AZ10" s="46"/>
      <c r="BA10" s="46"/>
      <c r="BB10" s="46">
        <f>データ!X6</f>
        <v>218.95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doTk6PfIyz61L/I8NldOrdGMnjbhASspFYZ+8dy4QNBC5T0JTw/usrTxdGPWqXeTPL6Lhi/hAm/r0q8DeLt1+A==" saltValue="A+nNSCUDVzlRduXMqCJkJ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464911</v>
      </c>
      <c r="D6" s="33">
        <f t="shared" si="3"/>
        <v>47</v>
      </c>
      <c r="E6" s="33">
        <f t="shared" si="3"/>
        <v>17</v>
      </c>
      <c r="F6" s="33">
        <f t="shared" si="3"/>
        <v>5</v>
      </c>
      <c r="G6" s="33">
        <f t="shared" si="3"/>
        <v>0</v>
      </c>
      <c r="H6" s="33" t="str">
        <f t="shared" si="3"/>
        <v>鹿児島県　南大隅町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8.08</v>
      </c>
      <c r="Q6" s="34">
        <f t="shared" si="3"/>
        <v>100</v>
      </c>
      <c r="R6" s="34">
        <f t="shared" si="3"/>
        <v>3410</v>
      </c>
      <c r="S6" s="34">
        <f t="shared" si="3"/>
        <v>6792</v>
      </c>
      <c r="T6" s="34">
        <f t="shared" si="3"/>
        <v>213.57</v>
      </c>
      <c r="U6" s="34">
        <f t="shared" si="3"/>
        <v>31.8</v>
      </c>
      <c r="V6" s="34">
        <f t="shared" si="3"/>
        <v>543</v>
      </c>
      <c r="W6" s="34">
        <f t="shared" si="3"/>
        <v>2.48</v>
      </c>
      <c r="X6" s="34">
        <f t="shared" si="3"/>
        <v>218.95</v>
      </c>
      <c r="Y6" s="35">
        <f>IF(Y7="",NA(),Y7)</f>
        <v>98.63</v>
      </c>
      <c r="Z6" s="35">
        <f t="shared" ref="Z6:AH6" si="4">IF(Z7="",NA(),Z7)</f>
        <v>98.41</v>
      </c>
      <c r="AA6" s="35">
        <f t="shared" si="4"/>
        <v>98.52</v>
      </c>
      <c r="AB6" s="35">
        <f t="shared" si="4"/>
        <v>98.71</v>
      </c>
      <c r="AC6" s="35">
        <f t="shared" si="4"/>
        <v>97.63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2032.39</v>
      </c>
      <c r="BG6" s="35">
        <f t="shared" ref="BG6:BO6" si="7">IF(BG7="",NA(),BG7)</f>
        <v>1935</v>
      </c>
      <c r="BH6" s="35">
        <f t="shared" si="7"/>
        <v>1733.55</v>
      </c>
      <c r="BI6" s="35">
        <f t="shared" si="7"/>
        <v>1472.82</v>
      </c>
      <c r="BJ6" s="35">
        <f t="shared" si="7"/>
        <v>1225.3900000000001</v>
      </c>
      <c r="BK6" s="35">
        <f t="shared" si="7"/>
        <v>974.93</v>
      </c>
      <c r="BL6" s="35">
        <f t="shared" si="7"/>
        <v>855.8</v>
      </c>
      <c r="BM6" s="35">
        <f t="shared" si="7"/>
        <v>789.46</v>
      </c>
      <c r="BN6" s="35">
        <f t="shared" si="7"/>
        <v>826.83</v>
      </c>
      <c r="BO6" s="35">
        <f t="shared" si="7"/>
        <v>867.83</v>
      </c>
      <c r="BP6" s="34" t="str">
        <f>IF(BP7="","",IF(BP7="-","【-】","【"&amp;SUBSTITUTE(TEXT(BP7,"#,##0.00"),"-","△")&amp;"】"))</f>
        <v>【832.52】</v>
      </c>
      <c r="BQ6" s="35">
        <f>IF(BQ7="",NA(),BQ7)</f>
        <v>89.22</v>
      </c>
      <c r="BR6" s="35">
        <f t="shared" ref="BR6:BZ6" si="8">IF(BR7="",NA(),BR7)</f>
        <v>84.03</v>
      </c>
      <c r="BS6" s="35">
        <f t="shared" si="8"/>
        <v>59.97</v>
      </c>
      <c r="BT6" s="35">
        <f t="shared" si="8"/>
        <v>73.11</v>
      </c>
      <c r="BU6" s="35">
        <f t="shared" si="8"/>
        <v>80.319999999999993</v>
      </c>
      <c r="BV6" s="35">
        <f t="shared" si="8"/>
        <v>55.32</v>
      </c>
      <c r="BW6" s="35">
        <f t="shared" si="8"/>
        <v>59.8</v>
      </c>
      <c r="BX6" s="35">
        <f t="shared" si="8"/>
        <v>57.77</v>
      </c>
      <c r="BY6" s="35">
        <f t="shared" si="8"/>
        <v>57.31</v>
      </c>
      <c r="BZ6" s="35">
        <f t="shared" si="8"/>
        <v>57.08</v>
      </c>
      <c r="CA6" s="34" t="str">
        <f>IF(CA7="","",IF(CA7="-","【-】","【"&amp;SUBSTITUTE(TEXT(CA7,"#,##0.00"),"-","△")&amp;"】"))</f>
        <v>【60.94】</v>
      </c>
      <c r="CB6" s="35">
        <f>IF(CB7="",NA(),CB7)</f>
        <v>182.07</v>
      </c>
      <c r="CC6" s="35">
        <f t="shared" ref="CC6:CK6" si="9">IF(CC7="",NA(),CC7)</f>
        <v>195.79</v>
      </c>
      <c r="CD6" s="35">
        <f t="shared" si="9"/>
        <v>286.7</v>
      </c>
      <c r="CE6" s="35">
        <f t="shared" si="9"/>
        <v>237</v>
      </c>
      <c r="CF6" s="35">
        <f t="shared" si="9"/>
        <v>184.07</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31.92</v>
      </c>
      <c r="CN6" s="35">
        <f t="shared" ref="CN6:CV6" si="10">IF(CN7="",NA(),CN7)</f>
        <v>30.22</v>
      </c>
      <c r="CO6" s="35">
        <f t="shared" si="10"/>
        <v>28.18</v>
      </c>
      <c r="CP6" s="35">
        <f t="shared" si="10"/>
        <v>27.33</v>
      </c>
      <c r="CQ6" s="35">
        <f t="shared" si="10"/>
        <v>31.75</v>
      </c>
      <c r="CR6" s="35">
        <f t="shared" si="10"/>
        <v>60.65</v>
      </c>
      <c r="CS6" s="35">
        <f t="shared" si="10"/>
        <v>51.75</v>
      </c>
      <c r="CT6" s="35">
        <f t="shared" si="10"/>
        <v>50.68</v>
      </c>
      <c r="CU6" s="35">
        <f t="shared" si="10"/>
        <v>50.14</v>
      </c>
      <c r="CV6" s="35">
        <f t="shared" si="10"/>
        <v>54.83</v>
      </c>
      <c r="CW6" s="34" t="str">
        <f>IF(CW7="","",IF(CW7="-","【-】","【"&amp;SUBSTITUTE(TEXT(CW7,"#,##0.00"),"-","△")&amp;"】"))</f>
        <v>【54.84】</v>
      </c>
      <c r="CX6" s="35">
        <f>IF(CX7="",NA(),CX7)</f>
        <v>79.17</v>
      </c>
      <c r="CY6" s="35">
        <f t="shared" ref="CY6:DG6" si="11">IF(CY7="",NA(),CY7)</f>
        <v>78.739999999999995</v>
      </c>
      <c r="CZ6" s="35">
        <f t="shared" si="11"/>
        <v>72.900000000000006</v>
      </c>
      <c r="DA6" s="35">
        <f t="shared" si="11"/>
        <v>81.69</v>
      </c>
      <c r="DB6" s="35">
        <f t="shared" si="11"/>
        <v>83.43</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464911</v>
      </c>
      <c r="D7" s="37">
        <v>47</v>
      </c>
      <c r="E7" s="37">
        <v>17</v>
      </c>
      <c r="F7" s="37">
        <v>5</v>
      </c>
      <c r="G7" s="37">
        <v>0</v>
      </c>
      <c r="H7" s="37" t="s">
        <v>97</v>
      </c>
      <c r="I7" s="37" t="s">
        <v>98</v>
      </c>
      <c r="J7" s="37" t="s">
        <v>99</v>
      </c>
      <c r="K7" s="37" t="s">
        <v>100</v>
      </c>
      <c r="L7" s="37" t="s">
        <v>101</v>
      </c>
      <c r="M7" s="37" t="s">
        <v>102</v>
      </c>
      <c r="N7" s="38" t="s">
        <v>103</v>
      </c>
      <c r="O7" s="38" t="s">
        <v>104</v>
      </c>
      <c r="P7" s="38">
        <v>8.08</v>
      </c>
      <c r="Q7" s="38">
        <v>100</v>
      </c>
      <c r="R7" s="38">
        <v>3410</v>
      </c>
      <c r="S7" s="38">
        <v>6792</v>
      </c>
      <c r="T7" s="38">
        <v>213.57</v>
      </c>
      <c r="U7" s="38">
        <v>31.8</v>
      </c>
      <c r="V7" s="38">
        <v>543</v>
      </c>
      <c r="W7" s="38">
        <v>2.48</v>
      </c>
      <c r="X7" s="38">
        <v>218.95</v>
      </c>
      <c r="Y7" s="38">
        <v>98.63</v>
      </c>
      <c r="Z7" s="38">
        <v>98.41</v>
      </c>
      <c r="AA7" s="38">
        <v>98.52</v>
      </c>
      <c r="AB7" s="38">
        <v>98.71</v>
      </c>
      <c r="AC7" s="38">
        <v>97.63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2032.39</v>
      </c>
      <c r="BG7" s="38">
        <v>1935</v>
      </c>
      <c r="BH7" s="38">
        <v>1733.55</v>
      </c>
      <c r="BI7" s="38">
        <v>1472.82</v>
      </c>
      <c r="BJ7" s="38">
        <v>1225.3900000000001</v>
      </c>
      <c r="BK7" s="38">
        <v>974.93</v>
      </c>
      <c r="BL7" s="38">
        <v>855.8</v>
      </c>
      <c r="BM7" s="38">
        <v>789.46</v>
      </c>
      <c r="BN7" s="38">
        <v>826.83</v>
      </c>
      <c r="BO7" s="38">
        <v>867.83</v>
      </c>
      <c r="BP7" s="38">
        <v>832.52</v>
      </c>
      <c r="BQ7" s="38">
        <v>89.22</v>
      </c>
      <c r="BR7" s="38">
        <v>84.03</v>
      </c>
      <c r="BS7" s="38">
        <v>59.97</v>
      </c>
      <c r="BT7" s="38">
        <v>73.11</v>
      </c>
      <c r="BU7" s="38">
        <v>80.319999999999993</v>
      </c>
      <c r="BV7" s="38">
        <v>55.32</v>
      </c>
      <c r="BW7" s="38">
        <v>59.8</v>
      </c>
      <c r="BX7" s="38">
        <v>57.77</v>
      </c>
      <c r="BY7" s="38">
        <v>57.31</v>
      </c>
      <c r="BZ7" s="38">
        <v>57.08</v>
      </c>
      <c r="CA7" s="38">
        <v>60.94</v>
      </c>
      <c r="CB7" s="38">
        <v>182.07</v>
      </c>
      <c r="CC7" s="38">
        <v>195.79</v>
      </c>
      <c r="CD7" s="38">
        <v>286.7</v>
      </c>
      <c r="CE7" s="38">
        <v>237</v>
      </c>
      <c r="CF7" s="38">
        <v>184.07</v>
      </c>
      <c r="CG7" s="38">
        <v>283.17</v>
      </c>
      <c r="CH7" s="38">
        <v>263.76</v>
      </c>
      <c r="CI7" s="38">
        <v>274.35000000000002</v>
      </c>
      <c r="CJ7" s="38">
        <v>273.52</v>
      </c>
      <c r="CK7" s="38">
        <v>274.99</v>
      </c>
      <c r="CL7" s="38">
        <v>253.04</v>
      </c>
      <c r="CM7" s="38">
        <v>31.92</v>
      </c>
      <c r="CN7" s="38">
        <v>30.22</v>
      </c>
      <c r="CO7" s="38">
        <v>28.18</v>
      </c>
      <c r="CP7" s="38">
        <v>27.33</v>
      </c>
      <c r="CQ7" s="38">
        <v>31.75</v>
      </c>
      <c r="CR7" s="38">
        <v>60.65</v>
      </c>
      <c r="CS7" s="38">
        <v>51.75</v>
      </c>
      <c r="CT7" s="38">
        <v>50.68</v>
      </c>
      <c r="CU7" s="38">
        <v>50.14</v>
      </c>
      <c r="CV7" s="38">
        <v>54.83</v>
      </c>
      <c r="CW7" s="38">
        <v>54.84</v>
      </c>
      <c r="CX7" s="38">
        <v>79.17</v>
      </c>
      <c r="CY7" s="38">
        <v>78.739999999999995</v>
      </c>
      <c r="CZ7" s="38">
        <v>72.900000000000006</v>
      </c>
      <c r="DA7" s="38">
        <v>81.69</v>
      </c>
      <c r="DB7" s="38">
        <v>83.43</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2022-02-07T00:49:35Z</cp:lastPrinted>
  <dcterms:created xsi:type="dcterms:W3CDTF">2021-12-03T08:03:45Z</dcterms:created>
  <dcterms:modified xsi:type="dcterms:W3CDTF">2022-02-07T09:19:30Z</dcterms:modified>
</cp:coreProperties>
</file>