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7錦江町\"/>
    </mc:Choice>
  </mc:AlternateContent>
  <workbookProtection workbookAlgorithmName="SHA-512" workbookHashValue="Xs2VMSGuyuVmad3EVvTP2kII6BI9IZOgtwFOX7MKhUtAxypGxPD00qesjj43pkZILKLfWrn5JlVoAnZEYi48OA==" workbookSaltValue="5K0v+w57A9nxS7XpikihCg==" workbookSpinCount="100000" lockStructure="1"/>
  <bookViews>
    <workbookView xWindow="0" yWindow="0" windowWidth="28800" windowHeight="1159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<sst xmlns="http://schemas.openxmlformats.org/spreadsheetml/2006/main" count="233" uniqueCount="116">
  <si>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</si>
  <si>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</si>
  <si>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</si>
  <si>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</si>
  <si>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</si>
  <si>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</si>
  <si>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</si>
  <si>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</si>
  <si>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</si>
  <si>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</si>
  <si>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</si>
  <si>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</si>
  <si>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</si>
  <si>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</si>
  <si>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</si>
  <si>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</si>
  <si>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</si>
  <si>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</si>
  <si>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</si>
  <si>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</si>
  <si>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</si>
  <si>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</si>
  <si>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</si>
  <si>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</si>
  <si>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</si>
  <si>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</si>
  <si>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</si>
  <si>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</si>
  <si>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</si>
  <si>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</si>
  <si>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</si>
  <si>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</si>
  <si>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</si>
  <si>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</si>
  <si>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</si>
  <si>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</si>
  <si>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</si>
  <si>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</si>
  <si>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</si>
  <si>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</si>
  <si>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</si>
  <si>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</si>
  <si>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</si>
  <si>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</si>
  <si>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</si>
  <si>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</si>
  <si>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</si>
  <si>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</si>
  <si>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</si>
  <si>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</si>
  <si>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</si>
  <si>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</si>
  <si>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</si>
  <si>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</si>
  <si>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</si>
  <si>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</si>
  <si>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</si>
  <si>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</si>
  <si>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</si>
  <si>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</si>
  <si>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</si>
  <si>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</si>
  <si>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</si>
  <si>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</si>
  <si>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</si>
  <si>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</si>
  <si>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</si>
  <si>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</si>
  <si>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</si>
  <si>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</si>
  <si>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</si>
  <si>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</si>
  <si>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</si>
  <si>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</si>
  <si>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</si>
  <si>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</si>
  <si>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</si>
  <si>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</si>
  <si>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</si>
  <si>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</si>
  <si>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</si>
  <si>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</si>
  <si>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</si>
  <si>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</si>
  <si>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</si>
  <si>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</si>
  <si>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</si>
  <si>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</si>
  <si>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</si>
  <si>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</si>
  <si>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</si>
  <si>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</si>
  <si>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</si>
  <si>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</si>
  <si>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錦江町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</si>
  <si>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</si>
  <si>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</si>
  <si>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</si>
  <si>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</si>
  <si>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</si>
  <si>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</si>
  <si>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</si>
  <si>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</si>
  <si>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</si>
  <si>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</si>
  <si>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</si>
  <si>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</si>
  <si>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</si>
  <si>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</si>
  <si>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</si>
  <si>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</si>
  <si>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</si>
  <si>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</si>
  <si>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経営全体としては、概ね良好な運営となっている。人口減少に伴い、給水戸数の減少等厳しい状況も考えられる。
　今後、施設更新等が発生してくるが、企業債残高や年度償還額等を勘案しながらの健全経営が求められる。</t>
    <rPh sb="1" eb="3">
      <t>ケイエイ</t>
    </rPh>
    <rPh sb="3" eb="5">
      <t>ゼンタイ</t>
    </rPh>
    <rPh sb="10" eb="11">
      <t>オオム</t>
    </rPh>
    <rPh sb="12" eb="14">
      <t>リョウコウ</t>
    </rPh>
    <rPh sb="15" eb="17">
      <t>ウンエイ</t>
    </rPh>
    <rPh sb="24" eb="26">
      <t>ジンコウ</t>
    </rPh>
    <rPh sb="26" eb="28">
      <t>ゲンショウ</t>
    </rPh>
    <rPh sb="29" eb="30">
      <t>トモナ</t>
    </rPh>
    <rPh sb="32" eb="34">
      <t>キュウスイ</t>
    </rPh>
    <rPh sb="34" eb="36">
      <t>コスウ</t>
    </rPh>
    <rPh sb="37" eb="39">
      <t>ゲンショウ</t>
    </rPh>
    <rPh sb="39" eb="40">
      <t>トウ</t>
    </rPh>
    <rPh sb="40" eb="41">
      <t>キビ</t>
    </rPh>
    <rPh sb="43" eb="45">
      <t>ジョウキョウ</t>
    </rPh>
    <rPh sb="46" eb="47">
      <t>カンガ</t>
    </rPh>
    <rPh sb="54" eb="56">
      <t>コンゴ</t>
    </rPh>
    <rPh sb="57" eb="59">
      <t>シセツ</t>
    </rPh>
    <rPh sb="59" eb="61">
      <t>コウシン</t>
    </rPh>
    <rPh sb="61" eb="62">
      <t>トウ</t>
    </rPh>
    <rPh sb="63" eb="65">
      <t>ハッセイ</t>
    </rPh>
    <rPh sb="71" eb="73">
      <t>キギョウ</t>
    </rPh>
    <rPh sb="73" eb="74">
      <t>サイ</t>
    </rPh>
    <rPh sb="74" eb="76">
      <t>ザンダカ</t>
    </rPh>
    <rPh sb="77" eb="79">
      <t>ネンド</t>
    </rPh>
    <rPh sb="79" eb="81">
      <t>ショウカン</t>
    </rPh>
    <rPh sb="81" eb="82">
      <t>ガク</t>
    </rPh>
    <rPh sb="82" eb="83">
      <t>トウ</t>
    </rPh>
    <rPh sb="84" eb="86">
      <t>カンアン</t>
    </rPh>
    <rPh sb="91" eb="93">
      <t>ケンゼン</t>
    </rPh>
    <rPh sb="93" eb="95">
      <t>ケイエイ</t>
    </rPh>
    <rPh sb="96" eb="97">
      <t>モト</t>
    </rPh>
    <phoneticPr fontId="4"/>
  </si>
  <si>
    <t>　収益的収支比率は、前年度と同様100％を下回ったが、類似団体平均値を上回る状況で推移している。しかしながら、人口減少に伴う給水戸数の減少もあり今後も経営改善を図っていく必要がある。
　企業債残高対給水収益比率については、類似団体平均値より低く企業債残高が少ないことが伺える。今後、施設の更新が必要となってくることから企業債残高や年度償還額等を勘案し計画的な事業運営が必要となる。
　料金回収率については、概ね良好な状況となっており、類似団体を大きく上回っている。しかし、今後の施設更新によっては企業債が必要となり、企業債償還額が大きくなると料金回収率が下がることから、計画的な施設更新と起債計画が必要である。
　給水原価は、類似団体より少ない経費で給水できている。企業債償還額が少ないことが一つの原因でもあり、今後の施設更新等を計画的に行う必要がある。
　施設利用率は類似団体平均値を上回っているが、給水戸数の変動など今後の状況を注視する必要がある。併せて、有収率が類似団体平均値より高いことから漏水等が改善された為と思われる。</t>
    <rPh sb="1" eb="4">
      <t>シュウエキテキ</t>
    </rPh>
    <rPh sb="4" eb="6">
      <t>シュウシ</t>
    </rPh>
    <rPh sb="6" eb="8">
      <t>ヒリツ</t>
    </rPh>
    <rPh sb="10" eb="13">
      <t>ゼンネンド</t>
    </rPh>
    <rPh sb="14" eb="16">
      <t>ドウヨウ</t>
    </rPh>
    <rPh sb="21" eb="23">
      <t>シタマワ</t>
    </rPh>
    <rPh sb="27" eb="29">
      <t>ルイジ</t>
    </rPh>
    <rPh sb="29" eb="31">
      <t>ダンタイ</t>
    </rPh>
    <rPh sb="31" eb="34">
      <t>ヘイキンチ</t>
    </rPh>
    <rPh sb="35" eb="37">
      <t>ウワマワ</t>
    </rPh>
    <rPh sb="38" eb="40">
      <t>ジョウキョウ</t>
    </rPh>
    <rPh sb="41" eb="43">
      <t>スイイ</t>
    </rPh>
    <rPh sb="55" eb="57">
      <t>ジンコウ</t>
    </rPh>
    <rPh sb="57" eb="59">
      <t>ゲンショウ</t>
    </rPh>
    <rPh sb="60" eb="61">
      <t>トモナ</t>
    </rPh>
    <rPh sb="62" eb="64">
      <t>キュウスイ</t>
    </rPh>
    <rPh sb="64" eb="66">
      <t>コスウ</t>
    </rPh>
    <rPh sb="67" eb="69">
      <t>ゲンショウ</t>
    </rPh>
    <rPh sb="72" eb="74">
      <t>コンゴ</t>
    </rPh>
    <rPh sb="75" eb="77">
      <t>ケイエイ</t>
    </rPh>
    <rPh sb="77" eb="79">
      <t>カイゼン</t>
    </rPh>
    <rPh sb="80" eb="81">
      <t>ハカ</t>
    </rPh>
    <rPh sb="85" eb="87">
      <t>ヒツヨウ</t>
    </rPh>
    <rPh sb="93" eb="95">
      <t>キギョウ</t>
    </rPh>
    <rPh sb="95" eb="96">
      <t>サイ</t>
    </rPh>
    <rPh sb="96" eb="98">
      <t>ザンダカ</t>
    </rPh>
    <rPh sb="98" eb="99">
      <t>タイ</t>
    </rPh>
    <rPh sb="99" eb="101">
      <t>キュウスイ</t>
    </rPh>
    <rPh sb="101" eb="103">
      <t>シュウエキ</t>
    </rPh>
    <rPh sb="103" eb="105">
      <t>ヒリツ</t>
    </rPh>
    <rPh sb="111" eb="113">
      <t>ルイジ</t>
    </rPh>
    <rPh sb="113" eb="115">
      <t>ダンタイ</t>
    </rPh>
    <rPh sb="115" eb="118">
      <t>ヘイキンチ</t>
    </rPh>
    <rPh sb="120" eb="121">
      <t>ヒク</t>
    </rPh>
    <rPh sb="122" eb="124">
      <t>キギョウ</t>
    </rPh>
    <rPh sb="124" eb="125">
      <t>サイ</t>
    </rPh>
    <rPh sb="125" eb="127">
      <t>ザンダカ</t>
    </rPh>
    <rPh sb="128" eb="129">
      <t>スク</t>
    </rPh>
    <rPh sb="134" eb="135">
      <t>ウカガ</t>
    </rPh>
    <rPh sb="138" eb="140">
      <t>コンゴ</t>
    </rPh>
    <rPh sb="141" eb="143">
      <t>シセツ</t>
    </rPh>
    <rPh sb="144" eb="146">
      <t>コウシン</t>
    </rPh>
    <rPh sb="147" eb="149">
      <t>ヒツヨウ</t>
    </rPh>
    <rPh sb="159" eb="161">
      <t>キギョウ</t>
    </rPh>
    <rPh sb="161" eb="162">
      <t>サイ</t>
    </rPh>
    <rPh sb="162" eb="164">
      <t>ザンダカ</t>
    </rPh>
    <rPh sb="165" eb="167">
      <t>ネンド</t>
    </rPh>
    <rPh sb="167" eb="169">
      <t>ショウカン</t>
    </rPh>
    <rPh sb="169" eb="170">
      <t>ガク</t>
    </rPh>
    <rPh sb="170" eb="171">
      <t>トウ</t>
    </rPh>
    <rPh sb="172" eb="174">
      <t>カンアン</t>
    </rPh>
    <rPh sb="175" eb="178">
      <t>ケイカクテキ</t>
    </rPh>
    <rPh sb="179" eb="181">
      <t>ジギョウ</t>
    </rPh>
    <rPh sb="181" eb="183">
      <t>ウンエイ</t>
    </rPh>
    <rPh sb="192" eb="194">
      <t>リョウキン</t>
    </rPh>
    <rPh sb="194" eb="196">
      <t>カイシュウ</t>
    </rPh>
    <rPh sb="196" eb="197">
      <t>リツ</t>
    </rPh>
    <rPh sb="203" eb="204">
      <t>オオム</t>
    </rPh>
    <rPh sb="205" eb="207">
      <t>リョウコウ</t>
    </rPh>
    <rPh sb="208" eb="210">
      <t>ジョウキョウ</t>
    </rPh>
    <rPh sb="217" eb="219">
      <t>ルイジ</t>
    </rPh>
    <rPh sb="219" eb="221">
      <t>ダンタイ</t>
    </rPh>
    <rPh sb="222" eb="223">
      <t>オオ</t>
    </rPh>
    <rPh sb="225" eb="226">
      <t>ウワ</t>
    </rPh>
    <rPh sb="226" eb="227">
      <t>マワ</t>
    </rPh>
    <rPh sb="236" eb="238">
      <t>コンゴ</t>
    </rPh>
    <rPh sb="239" eb="241">
      <t>シセツ</t>
    </rPh>
    <rPh sb="241" eb="243">
      <t>コウシン</t>
    </rPh>
    <rPh sb="248" eb="250">
      <t>キギョウ</t>
    </rPh>
    <rPh sb="250" eb="251">
      <t>サイ</t>
    </rPh>
    <rPh sb="252" eb="254">
      <t>ヒツヨウ</t>
    </rPh>
    <rPh sb="258" eb="260">
      <t>キギョウ</t>
    </rPh>
    <rPh sb="260" eb="261">
      <t>サイ</t>
    </rPh>
    <rPh sb="261" eb="263">
      <t>ショウカン</t>
    </rPh>
    <rPh sb="263" eb="264">
      <t>ガク</t>
    </rPh>
    <rPh sb="265" eb="266">
      <t>オオ</t>
    </rPh>
    <rPh sb="271" eb="273">
      <t>リョウキン</t>
    </rPh>
    <rPh sb="273" eb="275">
      <t>カイシュウ</t>
    </rPh>
    <rPh sb="275" eb="276">
      <t>リツ</t>
    </rPh>
    <rPh sb="277" eb="278">
      <t>サ</t>
    </rPh>
    <rPh sb="285" eb="288">
      <t>ケイカクテキ</t>
    </rPh>
    <rPh sb="289" eb="291">
      <t>シセツ</t>
    </rPh>
    <rPh sb="291" eb="293">
      <t>コウシン</t>
    </rPh>
    <rPh sb="294" eb="296">
      <t>キサイ</t>
    </rPh>
    <rPh sb="296" eb="298">
      <t>ケイカク</t>
    </rPh>
    <rPh sb="299" eb="301">
      <t>ヒツヨウ</t>
    </rPh>
    <rPh sb="307" eb="309">
      <t>キュウスイ</t>
    </rPh>
    <rPh sb="309" eb="311">
      <t>ゲンカ</t>
    </rPh>
    <rPh sb="313" eb="315">
      <t>ルイジ</t>
    </rPh>
    <rPh sb="315" eb="317">
      <t>ダンタイ</t>
    </rPh>
    <rPh sb="319" eb="320">
      <t>スク</t>
    </rPh>
    <rPh sb="322" eb="324">
      <t>ケイヒ</t>
    </rPh>
    <rPh sb="325" eb="327">
      <t>キュウスイ</t>
    </rPh>
    <rPh sb="333" eb="335">
      <t>キギョウ</t>
    </rPh>
    <rPh sb="335" eb="336">
      <t>サイ</t>
    </rPh>
    <rPh sb="336" eb="338">
      <t>ショウカン</t>
    </rPh>
    <rPh sb="338" eb="339">
      <t>ガク</t>
    </rPh>
    <rPh sb="340" eb="341">
      <t>スク</t>
    </rPh>
    <rPh sb="346" eb="347">
      <t>ヒト</t>
    </rPh>
    <rPh sb="349" eb="351">
      <t>ゲンイン</t>
    </rPh>
    <rPh sb="356" eb="358">
      <t>コンゴ</t>
    </rPh>
    <rPh sb="359" eb="361">
      <t>シセツ</t>
    </rPh>
    <rPh sb="361" eb="363">
      <t>コウシン</t>
    </rPh>
    <rPh sb="363" eb="364">
      <t>トウ</t>
    </rPh>
    <rPh sb="365" eb="368">
      <t>ケイカクテキ</t>
    </rPh>
    <rPh sb="369" eb="370">
      <t>オコナ</t>
    </rPh>
    <rPh sb="371" eb="373">
      <t>ヒツヨウ</t>
    </rPh>
    <rPh sb="379" eb="381">
      <t>シセツ</t>
    </rPh>
    <rPh sb="381" eb="384">
      <t>リヨウリツ</t>
    </rPh>
    <rPh sb="385" eb="387">
      <t>ルイジ</t>
    </rPh>
    <rPh sb="387" eb="389">
      <t>ダンタイ</t>
    </rPh>
    <rPh sb="389" eb="392">
      <t>ヘイキンチ</t>
    </rPh>
    <rPh sb="393" eb="395">
      <t>ウワマワ</t>
    </rPh>
    <rPh sb="401" eb="403">
      <t>キュウスイ</t>
    </rPh>
    <rPh sb="403" eb="405">
      <t>コスウ</t>
    </rPh>
    <rPh sb="406" eb="408">
      <t>ヘンドウ</t>
    </rPh>
    <rPh sb="410" eb="412">
      <t>コンゴ</t>
    </rPh>
    <rPh sb="413" eb="415">
      <t>ジョウキョウ</t>
    </rPh>
    <rPh sb="416" eb="418">
      <t>チュウシ</t>
    </rPh>
    <rPh sb="420" eb="422">
      <t>ヒツヨウ</t>
    </rPh>
    <rPh sb="426" eb="427">
      <t>アワ</t>
    </rPh>
    <rPh sb="430" eb="431">
      <t>ユウ</t>
    </rPh>
    <rPh sb="431" eb="433">
      <t>シュウリツ</t>
    </rPh>
    <rPh sb="434" eb="436">
      <t>ルイジ</t>
    </rPh>
    <rPh sb="436" eb="438">
      <t>ダンタイ</t>
    </rPh>
    <rPh sb="438" eb="441">
      <t>ヘイキンチ</t>
    </rPh>
    <rPh sb="443" eb="444">
      <t>タカ</t>
    </rPh>
    <rPh sb="449" eb="451">
      <t>ロウスイ</t>
    </rPh>
    <rPh sb="451" eb="452">
      <t>トウ</t>
    </rPh>
    <rPh sb="453" eb="455">
      <t>カイゼン</t>
    </rPh>
    <rPh sb="458" eb="459">
      <t>タメ</t>
    </rPh>
    <rPh sb="460" eb="461">
      <t>オモ</t>
    </rPh>
    <phoneticPr fontId="4"/>
  </si>
  <si>
    <t>　令和2年度に瀬戸山地区上場への配水管整備延長を実施した。それに伴い配水管の敷設替えも行った。水道本管全体については、概ね耐用年数まで期間があり良好な状況にあるが、口径の小さい管等で耐用年数を経過した物があり計画的な更新を実施していく必要がある。
　また、施設等についても建設からの期間が経過しており長寿命化や更新を検討していく必要がある。</t>
    <rPh sb="1" eb="3">
      <t>レイワ</t>
    </rPh>
    <rPh sb="4" eb="6">
      <t>ネンド</t>
    </rPh>
    <rPh sb="24" eb="26">
      <t>ジッシ</t>
    </rPh>
    <rPh sb="32" eb="33">
      <t>トモナ</t>
    </rPh>
    <rPh sb="34" eb="37">
      <t>ハイスイカン</t>
    </rPh>
    <rPh sb="38" eb="40">
      <t>フセツ</t>
    </rPh>
    <rPh sb="40" eb="41">
      <t>カ</t>
    </rPh>
    <rPh sb="43" eb="44">
      <t>オコナ</t>
    </rPh>
    <rPh sb="47" eb="49">
      <t>スイドウ</t>
    </rPh>
    <rPh sb="49" eb="51">
      <t>ホンカン</t>
    </rPh>
    <rPh sb="51" eb="53">
      <t>ゼンタイ</t>
    </rPh>
    <rPh sb="59" eb="60">
      <t>オオム</t>
    </rPh>
    <rPh sb="61" eb="63">
      <t>タイヨウ</t>
    </rPh>
    <rPh sb="63" eb="65">
      <t>ネンスウ</t>
    </rPh>
    <rPh sb="67" eb="69">
      <t>キカン</t>
    </rPh>
    <rPh sb="72" eb="74">
      <t>リョウコウ</t>
    </rPh>
    <rPh sb="75" eb="77">
      <t>ジョウキョウ</t>
    </rPh>
    <rPh sb="82" eb="84">
      <t>コウケイ</t>
    </rPh>
    <rPh sb="85" eb="86">
      <t>チイ</t>
    </rPh>
    <rPh sb="88" eb="89">
      <t>カン</t>
    </rPh>
    <rPh sb="89" eb="90">
      <t>ナド</t>
    </rPh>
    <rPh sb="91" eb="93">
      <t>タイヨウ</t>
    </rPh>
    <rPh sb="93" eb="95">
      <t>ネンスウ</t>
    </rPh>
    <rPh sb="96" eb="98">
      <t>ケイカ</t>
    </rPh>
    <rPh sb="100" eb="101">
      <t>モノ</t>
    </rPh>
    <rPh sb="104" eb="107">
      <t>ケイカクテキ</t>
    </rPh>
    <rPh sb="108" eb="110">
      <t>コウシン</t>
    </rPh>
    <rPh sb="111" eb="113">
      <t>ジッシ</t>
    </rPh>
    <rPh sb="117" eb="119">
      <t>ヒツヨウ</t>
    </rPh>
    <rPh sb="128" eb="130">
      <t>シセツ</t>
    </rPh>
    <rPh sb="130" eb="131">
      <t>トウ</t>
    </rPh>
    <rPh sb="136" eb="138">
      <t>ケンセツ</t>
    </rPh>
    <rPh sb="141" eb="143">
      <t>キカン</t>
    </rPh>
    <rPh sb="144" eb="146">
      <t>ケイカ</t>
    </rPh>
    <rPh sb="150" eb="151">
      <t>チョウ</t>
    </rPh>
    <rPh sb="151" eb="154">
      <t>ジュミョウカ</t>
    </rPh>
    <rPh sb="155" eb="157">
      <t>コウシン</t>
    </rPh>
    <rPh sb="158" eb="160">
      <t>ケントウ</t>
    </rPh>
    <rPh sb="164" eb="1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</si>
</sst>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0.13</c:v>
                </c:pt>
                <c:pt idx="2">
                  <c:v>0.19</c:v>
                </c:pt>
                <c:pt idx="3" formatCode="#,##0.00;&quot;△&quot;#,##0.00">
                  <c:v>0</c:v>
                </c:pt>
                <c:pt idx="4">
                  <c:v>0.34</c:v>
                </c:pt>
              </c:numCache>
            </c:numRef>
          </c:val>
          <c:extLst>
            <c:ext xmlns:c16="http://schemas.microsoft.com/office/drawing/2014/chart" uri="{C3380CC4-5D6E-409C-BE32-E72D297353CC}">
              <c16:uniqueId val="{00000000-03F3-436F-8D16-E491DDCD29F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0.96</c:v>
                </c:pt>
                <c:pt idx="2">
                  <c:v>0.65</c:v>
                </c:pt>
                <c:pt idx="3">
                  <c:v>0.52</c:v>
                </c:pt>
                <c:pt idx="4">
                  <c:v>1.48</c:v>
                </c:pt>
              </c:numCache>
            </c:numRef>
          </c:val>
          <c:smooth val="0"/>
          <c:extLst>
            <c:ext xmlns:c16="http://schemas.microsoft.com/office/drawing/2014/chart" uri="{C3380CC4-5D6E-409C-BE32-E72D297353CC}">
              <c16:uniqueId val="{00000001-03F3-436F-8D16-E491DDCD29F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61.54</c:v>
                </c:pt>
                <c:pt idx="1">
                  <c:v>64.47</c:v>
                </c:pt>
                <c:pt idx="2">
                  <c:v>66.459999999999994</c:v>
                </c:pt>
                <c:pt idx="3">
                  <c:v>63.31</c:v>
                </c:pt>
                <c:pt idx="4">
                  <c:v>57.94</c:v>
                </c:pt>
              </c:numCache>
            </c:numRef>
          </c:val>
          <c:extLst>
            <c:ext xmlns:c16="http://schemas.microsoft.com/office/drawing/2014/chart" uri="{C3380CC4-5D6E-409C-BE32-E72D297353CC}">
              <c16:uniqueId val="{00000000-2397-48C9-80DA-AF1D2C773FD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56.19</c:v>
                </c:pt>
                <c:pt idx="1">
                  <c:v>56.65</c:v>
                </c:pt>
                <c:pt idx="2">
                  <c:v>56.41</c:v>
                </c:pt>
                <c:pt idx="3">
                  <c:v>54.9</c:v>
                </c:pt>
                <c:pt idx="4">
                  <c:v>55.7</c:v>
                </c:pt>
              </c:numCache>
            </c:numRef>
          </c:val>
          <c:smooth val="0"/>
          <c:extLst>
            <c:ext xmlns:c16="http://schemas.microsoft.com/office/drawing/2014/chart" uri="{C3380CC4-5D6E-409C-BE32-E72D297353CC}">
              <c16:uniqueId val="{00000001-2397-48C9-80DA-AF1D2C773FD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76.680000000000007</c:v>
                </c:pt>
                <c:pt idx="1">
                  <c:v>73.91</c:v>
                </c:pt>
                <c:pt idx="2">
                  <c:v>72.650000000000006</c:v>
                </c:pt>
                <c:pt idx="3">
                  <c:v>68.2</c:v>
                </c:pt>
                <c:pt idx="4">
                  <c:v>81.36</c:v>
                </c:pt>
              </c:numCache>
            </c:numRef>
          </c:val>
          <c:extLst>
            <c:ext xmlns:c16="http://schemas.microsoft.com/office/drawing/2014/chart" uri="{C3380CC4-5D6E-409C-BE32-E72D297353CC}">
              <c16:uniqueId val="{00000000-8861-42A9-82E1-B323A7625FB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77.180000000000007</c:v>
                </c:pt>
                <c:pt idx="1">
                  <c:v>76.13</c:v>
                </c:pt>
                <c:pt idx="2">
                  <c:v>75.12</c:v>
                </c:pt>
                <c:pt idx="3">
                  <c:v>74.27</c:v>
                </c:pt>
                <c:pt idx="4">
                  <c:v>71.81</c:v>
                </c:pt>
              </c:numCache>
            </c:numRef>
          </c:val>
          <c:smooth val="0"/>
          <c:extLst>
            <c:ext xmlns:c16="http://schemas.microsoft.com/office/drawing/2014/chart" uri="{C3380CC4-5D6E-409C-BE32-E72D297353CC}">
              <c16:uniqueId val="{00000001-8861-42A9-82E1-B323A7625FB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84.4</c:v>
                </c:pt>
                <c:pt idx="1">
                  <c:v>83.27</c:v>
                </c:pt>
                <c:pt idx="2">
                  <c:v>106.69</c:v>
                </c:pt>
                <c:pt idx="3">
                  <c:v>91.45</c:v>
                </c:pt>
                <c:pt idx="4">
                  <c:v>93.42</c:v>
                </c:pt>
              </c:numCache>
            </c:numRef>
          </c:val>
          <c:extLst>
            <c:ext xmlns:c16="http://schemas.microsoft.com/office/drawing/2014/chart" uri="{C3380CC4-5D6E-409C-BE32-E72D297353CC}">
              <c16:uniqueId val="{00000000-89F3-458B-B84F-B95089BF03B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76.650000000000006</c:v>
                </c:pt>
                <c:pt idx="1">
                  <c:v>73.959999999999994</c:v>
                </c:pt>
                <c:pt idx="2">
                  <c:v>75.010000000000005</c:v>
                </c:pt>
                <c:pt idx="3">
                  <c:v>72.760000000000005</c:v>
                </c:pt>
                <c:pt idx="4">
                  <c:v>82.57</c:v>
                </c:pt>
              </c:numCache>
            </c:numRef>
          </c:val>
          <c:smooth val="0"/>
          <c:extLst>
            <c:ext xmlns:c16="http://schemas.microsoft.com/office/drawing/2014/chart" uri="{C3380CC4-5D6E-409C-BE32-E72D297353CC}">
              <c16:uniqueId val="{00000001-89F3-458B-B84F-B95089BF03B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0A-40F1-A62F-1116CDA9430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0A-40F1-A62F-1116CDA9430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1F-4DC8-922F-860AC2F26A2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1F-4DC8-922F-860AC2F26A2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CD-4998-833A-C5D7B3C523A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CD-4998-833A-C5D7B3C523A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9A-4AB3-BE0F-4B1C9B1AC19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9A-4AB3-BE0F-4B1C9B1AC19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466.98</c:v>
                </c:pt>
                <c:pt idx="1">
                  <c:v>424.63</c:v>
                </c:pt>
                <c:pt idx="2">
                  <c:v>387.45</c:v>
                </c:pt>
                <c:pt idx="3">
                  <c:v>390.91</c:v>
                </c:pt>
                <c:pt idx="4">
                  <c:v>344.75</c:v>
                </c:pt>
              </c:numCache>
            </c:numRef>
          </c:val>
          <c:extLst>
            <c:ext xmlns:c16="http://schemas.microsoft.com/office/drawing/2014/chart" uri="{C3380CC4-5D6E-409C-BE32-E72D297353CC}">
              <c16:uniqueId val="{00000000-7C38-4A49-A0EC-FBEFB4F3BDD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1346.23</c:v>
                </c:pt>
                <c:pt idx="1">
                  <c:v>1295.06</c:v>
                </c:pt>
                <c:pt idx="2">
                  <c:v>1168.7</c:v>
                </c:pt>
                <c:pt idx="3">
                  <c:v>1245.46</c:v>
                </c:pt>
                <c:pt idx="4">
                  <c:v>834.1</c:v>
                </c:pt>
              </c:numCache>
            </c:numRef>
          </c:val>
          <c:smooth val="0"/>
          <c:extLst>
            <c:ext xmlns:c16="http://schemas.microsoft.com/office/drawing/2014/chart" uri="{C3380CC4-5D6E-409C-BE32-E72D297353CC}">
              <c16:uniqueId val="{00000001-7C38-4A49-A0EC-FBEFB4F3BDD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79.260000000000005</c:v>
                </c:pt>
                <c:pt idx="1">
                  <c:v>78.459999999999994</c:v>
                </c:pt>
                <c:pt idx="2">
                  <c:v>100.03</c:v>
                </c:pt>
                <c:pt idx="3">
                  <c:v>87.02</c:v>
                </c:pt>
                <c:pt idx="4">
                  <c:v>89.61</c:v>
                </c:pt>
              </c:numCache>
            </c:numRef>
          </c:val>
          <c:extLst>
            <c:ext xmlns:c16="http://schemas.microsoft.com/office/drawing/2014/chart" uri="{C3380CC4-5D6E-409C-BE32-E72D297353CC}">
              <c16:uniqueId val="{00000000-2C37-4638-9D98-D4626398628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53.41</c:v>
                </c:pt>
                <c:pt idx="1">
                  <c:v>53.29</c:v>
                </c:pt>
                <c:pt idx="2">
                  <c:v>53.59</c:v>
                </c:pt>
                <c:pt idx="3">
                  <c:v>51.08</c:v>
                </c:pt>
                <c:pt idx="4">
                  <c:v>64.44</c:v>
                </c:pt>
              </c:numCache>
            </c:numRef>
          </c:val>
          <c:smooth val="0"/>
          <c:extLst>
            <c:ext xmlns:c16="http://schemas.microsoft.com/office/drawing/2014/chart" uri="{C3380CC4-5D6E-409C-BE32-E72D297353CC}">
              <c16:uniqueId val="{00000001-2C37-4638-9D98-D4626398628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173.64</c:v>
                </c:pt>
                <c:pt idx="1">
                  <c:v>176.55</c:v>
                </c:pt>
                <c:pt idx="2">
                  <c:v>137.75</c:v>
                </c:pt>
                <c:pt idx="3">
                  <c:v>159.71</c:v>
                </c:pt>
                <c:pt idx="4">
                  <c:v>157.58000000000001</c:v>
                </c:pt>
              </c:numCache>
            </c:numRef>
          </c:val>
          <c:extLst>
            <c:ext xmlns:c16="http://schemas.microsoft.com/office/drawing/2014/chart" uri="{C3380CC4-5D6E-409C-BE32-E72D297353CC}">
              <c16:uniqueId val="{00000000-EE71-49D7-BFAF-E9D0D6033F8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277.39999999999998</c:v>
                </c:pt>
                <c:pt idx="1">
                  <c:v>259.02</c:v>
                </c:pt>
                <c:pt idx="2">
                  <c:v>259.79000000000002</c:v>
                </c:pt>
                <c:pt idx="3">
                  <c:v>262.13</c:v>
                </c:pt>
                <c:pt idx="4">
                  <c:v>197.14</c:v>
                </c:pt>
              </c:numCache>
            </c:numRef>
          </c:val>
          <c:smooth val="0"/>
          <c:extLst>
            <c:ext xmlns:c16="http://schemas.microsoft.com/office/drawing/2014/chart" uri="{C3380CC4-5D6E-409C-BE32-E72D297353CC}">
              <c16:uniqueId val="{00000001-EE71-49D7-BFAF-E9D0D6033F8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錦江町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3" t="str">
        <f>データ!$M$6</f>
        <v>非設置</v>
      </c>
      <c r="AE8" s="73"/>
      <c r="AF8" s="73"/>
      <c r="AG8" s="73"/>
      <c r="AH8" s="73"/>
      <c r="AI8" s="73"/>
      <c r="AJ8" s="73"/>
      <c r="AK8" s="2"/>
      <c r="AL8" s="67">
        <f>データ!$R$6</f>
        <v>7171</v>
      </c>
      <c r="AM8" s="67"/>
      <c r="AN8" s="67"/>
      <c r="AO8" s="67"/>
      <c r="AP8" s="67"/>
      <c r="AQ8" s="67"/>
      <c r="AR8" s="67"/>
      <c r="AS8" s="67"/>
      <c r="AT8" s="66">
        <f>データ!$S$6</f>
        <v>163.19</v>
      </c>
      <c r="AU8" s="66"/>
      <c r="AV8" s="66"/>
      <c r="AW8" s="66"/>
      <c r="AX8" s="66"/>
      <c r="AY8" s="66"/>
      <c r="AZ8" s="66"/>
      <c r="BA8" s="66"/>
      <c r="BB8" s="66">
        <f>データ!$T$6</f>
        <v>43.94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77.16</v>
      </c>
      <c r="Q10" s="66"/>
      <c r="R10" s="66"/>
      <c r="S10" s="66"/>
      <c r="T10" s="66"/>
      <c r="U10" s="66"/>
      <c r="V10" s="66"/>
      <c r="W10" s="67">
        <f>データ!$Q$6</f>
        <v>2750</v>
      </c>
      <c r="X10" s="67"/>
      <c r="Y10" s="67"/>
      <c r="Z10" s="67"/>
      <c r="AA10" s="67"/>
      <c r="AB10" s="67"/>
      <c r="AC10" s="67"/>
      <c r="AD10" s="2"/>
      <c r="AE10" s="2"/>
      <c r="AF10" s="2"/>
      <c r="AG10" s="2"/>
      <c r="AH10" s="2"/>
      <c r="AI10" s="2"/>
      <c r="AJ10" s="2"/>
      <c r="AK10" s="2"/>
      <c r="AL10" s="67">
        <f>データ!$U$6</f>
        <v>5458</v>
      </c>
      <c r="AM10" s="67"/>
      <c r="AN10" s="67"/>
      <c r="AO10" s="67"/>
      <c r="AP10" s="67"/>
      <c r="AQ10" s="67"/>
      <c r="AR10" s="67"/>
      <c r="AS10" s="67"/>
      <c r="AT10" s="66">
        <f>データ!$V$6</f>
        <v>10.46</v>
      </c>
      <c r="AU10" s="66"/>
      <c r="AV10" s="66"/>
      <c r="AW10" s="66"/>
      <c r="AX10" s="66"/>
      <c r="AY10" s="66"/>
      <c r="AZ10" s="66"/>
      <c r="BA10" s="66"/>
      <c r="BB10" s="66">
        <f>データ!$W$6</f>
        <v>521.79999999999995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113</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0ZQqrbb3BVjJOrijAQRSjzUHzgY02Ts+EUSrOVS+IKneLyrJ6yWX0FE9Fhrwli17EgZWlBecPfN2hQLsm8IFiA==" saltValue="nA4U5XKk82ltHy2RmTjok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2020</v>
      </c>
      <c r="C6" s="34">
        <f t="shared" ref="C6:W6" si="3">C7</f>
        <v>464902</v>
      </c>
      <c r="D6" s="34">
        <f t="shared" si="3"/>
        <v>47</v>
      </c>
      <c r="E6" s="34">
        <f t="shared" si="3"/>
        <v>1</v>
      </c>
      <c r="F6" s="34">
        <f t="shared" si="3"/>
        <v>0</v>
      </c>
      <c r="G6" s="34">
        <f t="shared" si="3"/>
        <v>0</v>
      </c>
      <c r="H6" s="34" t="str">
        <f t="shared" si="3"/>
        <v>鹿児島県　錦江町</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77.16</v>
      </c>
      <c r="Q6" s="35">
        <f t="shared" si="3"/>
        <v>2750</v>
      </c>
      <c r="R6" s="35">
        <f t="shared" si="3"/>
        <v>7171</v>
      </c>
      <c r="S6" s="35">
        <f t="shared" si="3"/>
        <v>163.19</v>
      </c>
      <c r="T6" s="35">
        <f t="shared" si="3"/>
        <v>43.94</v>
      </c>
      <c r="U6" s="35">
        <f t="shared" si="3"/>
        <v>5458</v>
      </c>
      <c r="V6" s="35">
        <f t="shared" si="3"/>
        <v>10.46</v>
      </c>
      <c r="W6" s="35">
        <f t="shared" si="3"/>
        <v>521.79999999999995</v>
      </c>
      <c r="X6" s="36">
        <f>IF(X7="",NA(),X7)</f>
        <v>84.4</v>
      </c>
      <c r="Y6" s="36">
        <f t="shared" ref="Y6:AG6" si="4">IF(Y7="",NA(),Y7)</f>
        <v>83.27</v>
      </c>
      <c r="Z6" s="36">
        <f t="shared" si="4"/>
        <v>106.69</v>
      </c>
      <c r="AA6" s="36">
        <f t="shared" si="4"/>
        <v>91.45</v>
      </c>
      <c r="AB6" s="36">
        <f t="shared" si="4"/>
        <v>93.42</v>
      </c>
      <c r="AC6" s="36">
        <f t="shared" si="4"/>
        <v>76.650000000000006</v>
      </c>
      <c r="AD6" s="36">
        <f t="shared" si="4"/>
        <v>73.959999999999994</v>
      </c>
      <c r="AE6" s="36">
        <f t="shared" si="4"/>
        <v>75.010000000000005</v>
      </c>
      <c r="AF6" s="36">
        <f t="shared" si="4"/>
        <v>72.760000000000005</v>
      </c>
      <c r="AG6" s="36">
        <f t="shared" si="4"/>
        <v>82.57</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466.98</v>
      </c>
      <c r="BF6" s="36">
        <f t="shared" ref="BF6:BN6" si="7">IF(BF7="",NA(),BF7)</f>
        <v>424.63</v>
      </c>
      <c r="BG6" s="36">
        <f t="shared" si="7"/>
        <v>387.45</v>
      </c>
      <c r="BH6" s="36">
        <f t="shared" si="7"/>
        <v>390.91</v>
      </c>
      <c r="BI6" s="36">
        <f t="shared" si="7"/>
        <v>344.75</v>
      </c>
      <c r="BJ6" s="36">
        <f t="shared" si="7"/>
        <v>1346.23</v>
      </c>
      <c r="BK6" s="36">
        <f t="shared" si="7"/>
        <v>1295.06</v>
      </c>
      <c r="BL6" s="36">
        <f t="shared" si="7"/>
        <v>1168.7</v>
      </c>
      <c r="BM6" s="36">
        <f t="shared" si="7"/>
        <v>1245.46</v>
      </c>
      <c r="BN6" s="36">
        <f t="shared" si="7"/>
        <v>834.1</v>
      </c>
      <c r="BO6" s="35" t="str">
        <f>IF(BO7="","",IF(BO7="-","【-】","【"&amp;SUBSTITUTE(TEXT(BO7,"#,##0.00"),"-","△")&amp;"】"))</f>
        <v>【949.15】</v>
      </c>
      <c r="BP6" s="36">
        <f>IF(BP7="",NA(),BP7)</f>
        <v>79.260000000000005</v>
      </c>
      <c r="BQ6" s="36">
        <f t="shared" ref="BQ6:BY6" si="8">IF(BQ7="",NA(),BQ7)</f>
        <v>78.459999999999994</v>
      </c>
      <c r="BR6" s="36">
        <f t="shared" si="8"/>
        <v>100.03</v>
      </c>
      <c r="BS6" s="36">
        <f t="shared" si="8"/>
        <v>87.02</v>
      </c>
      <c r="BT6" s="36">
        <f t="shared" si="8"/>
        <v>89.61</v>
      </c>
      <c r="BU6" s="36">
        <f t="shared" si="8"/>
        <v>53.41</v>
      </c>
      <c r="BV6" s="36">
        <f t="shared" si="8"/>
        <v>53.29</v>
      </c>
      <c r="BW6" s="36">
        <f t="shared" si="8"/>
        <v>53.59</v>
      </c>
      <c r="BX6" s="36">
        <f t="shared" si="8"/>
        <v>51.08</v>
      </c>
      <c r="BY6" s="36">
        <f t="shared" si="8"/>
        <v>64.44</v>
      </c>
      <c r="BZ6" s="35" t="str">
        <f>IF(BZ7="","",IF(BZ7="-","【-】","【"&amp;SUBSTITUTE(TEXT(BZ7,"#,##0.00"),"-","△")&amp;"】"))</f>
        <v>【55.87】</v>
      </c>
      <c r="CA6" s="36">
        <f>IF(CA7="",NA(),CA7)</f>
        <v>173.64</v>
      </c>
      <c r="CB6" s="36">
        <f t="shared" ref="CB6:CJ6" si="9">IF(CB7="",NA(),CB7)</f>
        <v>176.55</v>
      </c>
      <c r="CC6" s="36">
        <f t="shared" si="9"/>
        <v>137.75</v>
      </c>
      <c r="CD6" s="36">
        <f t="shared" si="9"/>
        <v>159.71</v>
      </c>
      <c r="CE6" s="36">
        <f t="shared" si="9"/>
        <v>157.58000000000001</v>
      </c>
      <c r="CF6" s="36">
        <f t="shared" si="9"/>
        <v>277.39999999999998</v>
      </c>
      <c r="CG6" s="36">
        <f t="shared" si="9"/>
        <v>259.02</v>
      </c>
      <c r="CH6" s="36">
        <f t="shared" si="9"/>
        <v>259.79000000000002</v>
      </c>
      <c r="CI6" s="36">
        <f t="shared" si="9"/>
        <v>262.13</v>
      </c>
      <c r="CJ6" s="36">
        <f t="shared" si="9"/>
        <v>197.14</v>
      </c>
      <c r="CK6" s="35" t="str">
        <f>IF(CK7="","",IF(CK7="-","【-】","【"&amp;SUBSTITUTE(TEXT(CK7,"#,##0.00"),"-","△")&amp;"】"))</f>
        <v>【288.19】</v>
      </c>
      <c r="CL6" s="36">
        <f>IF(CL7="",NA(),CL7)</f>
        <v>61.54</v>
      </c>
      <c r="CM6" s="36">
        <f t="shared" ref="CM6:CU6" si="10">IF(CM7="",NA(),CM7)</f>
        <v>64.47</v>
      </c>
      <c r="CN6" s="36">
        <f t="shared" si="10"/>
        <v>66.459999999999994</v>
      </c>
      <c r="CO6" s="36">
        <f t="shared" si="10"/>
        <v>63.31</v>
      </c>
      <c r="CP6" s="36">
        <f t="shared" si="10"/>
        <v>57.94</v>
      </c>
      <c r="CQ6" s="36">
        <f t="shared" si="10"/>
        <v>56.19</v>
      </c>
      <c r="CR6" s="36">
        <f t="shared" si="10"/>
        <v>56.65</v>
      </c>
      <c r="CS6" s="36">
        <f t="shared" si="10"/>
        <v>56.41</v>
      </c>
      <c r="CT6" s="36">
        <f t="shared" si="10"/>
        <v>54.9</v>
      </c>
      <c r="CU6" s="36">
        <f t="shared" si="10"/>
        <v>55.7</v>
      </c>
      <c r="CV6" s="35" t="str">
        <f>IF(CV7="","",IF(CV7="-","【-】","【"&amp;SUBSTITUTE(TEXT(CV7,"#,##0.00"),"-","△")&amp;"】"))</f>
        <v>【56.31】</v>
      </c>
      <c r="CW6" s="36">
        <f>IF(CW7="",NA(),CW7)</f>
        <v>76.680000000000007</v>
      </c>
      <c r="CX6" s="36">
        <f t="shared" ref="CX6:DF6" si="11">IF(CX7="",NA(),CX7)</f>
        <v>73.91</v>
      </c>
      <c r="CY6" s="36">
        <f t="shared" si="11"/>
        <v>72.650000000000006</v>
      </c>
      <c r="CZ6" s="36">
        <f t="shared" si="11"/>
        <v>68.2</v>
      </c>
      <c r="DA6" s="36">
        <f t="shared" si="11"/>
        <v>81.36</v>
      </c>
      <c r="DB6" s="36">
        <f t="shared" si="11"/>
        <v>77.180000000000007</v>
      </c>
      <c r="DC6" s="36">
        <f t="shared" si="11"/>
        <v>76.13</v>
      </c>
      <c r="DD6" s="36">
        <f t="shared" si="11"/>
        <v>75.12</v>
      </c>
      <c r="DE6" s="36">
        <f t="shared" si="11"/>
        <v>74.27</v>
      </c>
      <c r="DF6" s="36">
        <f t="shared" si="11"/>
        <v>71.81</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0.13</v>
      </c>
      <c r="EF6" s="36">
        <f t="shared" si="14"/>
        <v>0.19</v>
      </c>
      <c r="EG6" s="35">
        <f t="shared" si="14"/>
        <v>0</v>
      </c>
      <c r="EH6" s="36">
        <f t="shared" si="14"/>
        <v>0.34</v>
      </c>
      <c r="EI6" s="36">
        <f t="shared" si="14"/>
        <v>0.8</v>
      </c>
      <c r="EJ6" s="36">
        <f t="shared" si="14"/>
        <v>0.96</v>
      </c>
      <c r="EK6" s="36">
        <f t="shared" si="14"/>
        <v>0.65</v>
      </c>
      <c r="EL6" s="36">
        <f t="shared" si="14"/>
        <v>0.52</v>
      </c>
      <c r="EM6" s="36">
        <f t="shared" si="14"/>
        <v>1.48</v>
      </c>
      <c r="EN6" s="35" t="str">
        <f>IF(EN7="","",IF(EN7="-","【-】","【"&amp;SUBSTITUTE(TEXT(EN7,"#,##0.00"),"-","△")&amp;"】"))</f>
        <v>【0.80】</v>
      </c>
    </row>
    <row r="7" spans="1:144" s="37" customFormat="1" x14ac:dyDescent="0.15">
      <c r="A7" s="29"/>
      <c r="B7" s="38">
        <v>2020</v>
      </c>
      <c r="C7" s="38">
        <v>464902</v>
      </c>
      <c r="D7" s="38">
        <v>47</v>
      </c>
      <c r="E7" s="38">
        <v>1</v>
      </c>
      <c r="F7" s="38">
        <v>0</v>
      </c>
      <c r="G7" s="38">
        <v>0</v>
      </c>
      <c r="H7" s="38" t="s">
        <v>94</v>
      </c>
      <c r="I7" s="38" t="s">
        <v>95</v>
      </c>
      <c r="J7" s="38" t="s">
        <v>96</v>
      </c>
      <c r="K7" s="38" t="s">
        <v>97</v>
      </c>
      <c r="L7" s="38" t="s">
        <v>98</v>
      </c>
      <c r="M7" s="38" t="s">
        <v>99</v>
      </c>
      <c r="N7" s="39" t="s">
        <v>100</v>
      </c>
      <c r="O7" s="39" t="s">
        <v>101</v>
      </c>
      <c r="P7" s="39">
        <v>77.16</v>
      </c>
      <c r="Q7" s="39">
        <v>2750</v>
      </c>
      <c r="R7" s="39">
        <v>7171</v>
      </c>
      <c r="S7" s="39">
        <v>163.19</v>
      </c>
      <c r="T7" s="39">
        <v>43.94</v>
      </c>
      <c r="U7" s="39">
        <v>5458</v>
      </c>
      <c r="V7" s="39">
        <v>10.46</v>
      </c>
      <c r="W7" s="39">
        <v>521.79999999999995</v>
      </c>
      <c r="X7" s="39">
        <v>84.4</v>
      </c>
      <c r="Y7" s="39">
        <v>83.27</v>
      </c>
      <c r="Z7" s="39">
        <v>106.69</v>
      </c>
      <c r="AA7" s="39">
        <v>91.45</v>
      </c>
      <c r="AB7" s="39">
        <v>93.42</v>
      </c>
      <c r="AC7" s="39">
        <v>76.650000000000006</v>
      </c>
      <c r="AD7" s="39">
        <v>73.959999999999994</v>
      </c>
      <c r="AE7" s="39">
        <v>75.010000000000005</v>
      </c>
      <c r="AF7" s="39">
        <v>72.760000000000005</v>
      </c>
      <c r="AG7" s="39">
        <v>82.57</v>
      </c>
      <c r="AH7" s="39">
        <v>78.36</v>
      </c>
      <c r="AI7" s="39"/>
      <c r="AJ7" s="39"/>
      <c r="AK7" s="39"/>
      <c r="AL7" s="39"/>
      <c r="AM7" s="39"/>
      <c r="AN7" s="39"/>
      <c r="AO7" s="39"/>
      <c r="AP7" s="39"/>
      <c r="AQ7" s="39"/>
      <c r="AR7" s="39"/>
      <c r="AS7" s="39"/>
      <c r="AT7" s="39"/>
      <c r="AU7" s="39"/>
      <c r="AV7" s="39"/>
      <c r="AW7" s="39"/>
      <c r="AX7" s="39"/>
      <c r="AY7" s="39"/>
      <c r="AZ7" s="39"/>
      <c r="BA7" s="39"/>
      <c r="BB7" s="39"/>
      <c r="BC7" s="39"/>
      <c r="BD7" s="39"/>
      <c r="BE7" s="39">
        <v>466.98</v>
      </c>
      <c r="BF7" s="39">
        <v>424.63</v>
      </c>
      <c r="BG7" s="39">
        <v>387.45</v>
      </c>
      <c r="BH7" s="39">
        <v>390.91</v>
      </c>
      <c r="BI7" s="39">
        <v>344.75</v>
      </c>
      <c r="BJ7" s="39">
        <v>1346.23</v>
      </c>
      <c r="BK7" s="39">
        <v>1295.06</v>
      </c>
      <c r="BL7" s="39">
        <v>1168.7</v>
      </c>
      <c r="BM7" s="39">
        <v>1245.46</v>
      </c>
      <c r="BN7" s="39">
        <v>834.1</v>
      </c>
      <c r="BO7" s="39">
        <v>949.15</v>
      </c>
      <c r="BP7" s="39">
        <v>79.260000000000005</v>
      </c>
      <c r="BQ7" s="39">
        <v>78.459999999999994</v>
      </c>
      <c r="BR7" s="39">
        <v>100.03</v>
      </c>
      <c r="BS7" s="39">
        <v>87.02</v>
      </c>
      <c r="BT7" s="39">
        <v>89.61</v>
      </c>
      <c r="BU7" s="39">
        <v>53.41</v>
      </c>
      <c r="BV7" s="39">
        <v>53.29</v>
      </c>
      <c r="BW7" s="39">
        <v>53.59</v>
      </c>
      <c r="BX7" s="39">
        <v>51.08</v>
      </c>
      <c r="BY7" s="39">
        <v>64.44</v>
      </c>
      <c r="BZ7" s="39">
        <v>55.87</v>
      </c>
      <c r="CA7" s="39">
        <v>173.64</v>
      </c>
      <c r="CB7" s="39">
        <v>176.55</v>
      </c>
      <c r="CC7" s="39">
        <v>137.75</v>
      </c>
      <c r="CD7" s="39">
        <v>159.71</v>
      </c>
      <c r="CE7" s="39">
        <v>157.58000000000001</v>
      </c>
      <c r="CF7" s="39">
        <v>277.39999999999998</v>
      </c>
      <c r="CG7" s="39">
        <v>259.02</v>
      </c>
      <c r="CH7" s="39">
        <v>259.79000000000002</v>
      </c>
      <c r="CI7" s="39">
        <v>262.13</v>
      </c>
      <c r="CJ7" s="39">
        <v>197.14</v>
      </c>
      <c r="CK7" s="39">
        <v>288.19</v>
      </c>
      <c r="CL7" s="39">
        <v>61.54</v>
      </c>
      <c r="CM7" s="39">
        <v>64.47</v>
      </c>
      <c r="CN7" s="39">
        <v>66.459999999999994</v>
      </c>
      <c r="CO7" s="39">
        <v>63.31</v>
      </c>
      <c r="CP7" s="39">
        <v>57.94</v>
      </c>
      <c r="CQ7" s="39">
        <v>56.19</v>
      </c>
      <c r="CR7" s="39">
        <v>56.65</v>
      </c>
      <c r="CS7" s="39">
        <v>56.41</v>
      </c>
      <c r="CT7" s="39">
        <v>54.9</v>
      </c>
      <c r="CU7" s="39">
        <v>55.7</v>
      </c>
      <c r="CV7" s="39">
        <v>56.31</v>
      </c>
      <c r="CW7" s="39">
        <v>76.680000000000007</v>
      </c>
      <c r="CX7" s="39">
        <v>73.91</v>
      </c>
      <c r="CY7" s="39">
        <v>72.650000000000006</v>
      </c>
      <c r="CZ7" s="39">
        <v>68.2</v>
      </c>
      <c r="DA7" s="39">
        <v>81.36</v>
      </c>
      <c r="DB7" s="39">
        <v>77.180000000000007</v>
      </c>
      <c r="DC7" s="39">
        <v>76.13</v>
      </c>
      <c r="DD7" s="39">
        <v>75.12</v>
      </c>
      <c r="DE7" s="39">
        <v>74.27</v>
      </c>
      <c r="DF7" s="39">
        <v>71.81</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0.13</v>
      </c>
      <c r="EF7" s="39">
        <v>0.19</v>
      </c>
      <c r="EG7" s="39">
        <v>0</v>
      </c>
      <c r="EH7" s="39">
        <v>0.34</v>
      </c>
      <c r="EI7" s="39">
        <v>0.8</v>
      </c>
      <c r="EJ7" s="39">
        <v>0.96</v>
      </c>
      <c r="EK7" s="39">
        <v>0.65</v>
      </c>
      <c r="EL7" s="39">
        <v>0.52</v>
      </c>
      <c r="EM7" s="39">
        <v>1.48</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107</v>
      </c>
    </row>
    <row r="12" spans="1:144" x14ac:dyDescent="0.15">
      <c r="B12">
        <v>1</v>
      </c>
      <c r="C12">
        <v>1</v>
      </c>
      <c r="D12">
        <v>1</v>
      </c>
      <c r="E12">
        <v>1</v>
      </c>
      <c r="F12">
        <v>2</v>
      </c>
      <c r="G12" t="s">
        <v>108</v>
      </c>
    </row>
    <row r="13" spans="1:144" x14ac:dyDescent="0.15">
      <c r="B13" t="s">
        <v>109</v>
      </c>
      <c r="C13" t="s">
        <v>109</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2022-02-22T05:23:02Z</cp:lastPrinted>
  <dcterms:created xsi:type="dcterms:W3CDTF">2021-12-03T07:05:44Z</dcterms:created>
  <dcterms:modified xsi:type="dcterms:W3CDTF">2022-02-22T05:23:09Z</dcterms:modified>
  <cp:category/>
</cp:coreProperties>
</file>