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2 管理係\1111経営比較分析表\R02 経営比較分析表\水道課\"/>
    </mc:Choice>
  </mc:AlternateContent>
  <workbookProtection workbookAlgorithmName="SHA-512" workbookHashValue="OnvHQb3PytOsCl1l+Y+LVjvZP9yTFkq6hRS3ce/NVtYDi2S53Lp0C8gcvAP26qWb546M1F4LZqNIf3F+AZZu0w==" workbookSaltValue="B6Yy5gRlay2VTvgR9aagi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<sst xmlns="http://schemas.openxmlformats.org/spreadsheetml/2006/main" count="247" uniqueCount="119">
  <si>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</si>
  <si>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</si>
  <si>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</si>
  <si>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</si>
  <si>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</si>
  <si>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</si>
  <si>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</si>
  <si>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</si>
  <si>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</si>
  <si>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</si>
  <si>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</si>
  <si>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</si>
  <si>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</si>
  <si>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</si>
  <si>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</si>
  <si>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</si>
  <si>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</si>
  <si>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</si>
  <si>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</si>
  <si>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</si>
  <si>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</si>
  <si>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</si>
  <si>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</si>
  <si>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</si>
  <si>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</si>
  <si>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</si>
  <si>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</si>
  <si>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</si>
  <si>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</si>
  <si>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</si>
  <si>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</si>
  <si>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</si>
  <si>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</si>
  <si>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</si>
  <si>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</si>
  <si>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</si>
  <si>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</si>
  <si>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</si>
  <si>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</si>
  <si>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</si>
  <si>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</si>
  <si>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</si>
  <si>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</si>
  <si>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</si>
  <si>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</si>
  <si>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</si>
  <si>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</si>
  <si>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</si>
  <si>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</si>
  <si>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</si>
  <si>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</si>
  <si>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</si>
  <si>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</si>
  <si>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</si>
  <si>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</si>
  <si>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</si>
  <si>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</si>
  <si>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</si>
  <si>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</si>
  <si>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</si>
  <si>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</si>
  <si>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</si>
  <si>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</si>
  <si>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</si>
  <si>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</si>
  <si>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</si>
  <si>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</si>
  <si>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</si>
  <si>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</si>
  <si>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</si>
  <si>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</si>
  <si>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</si>
  <si>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</si>
  <si>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</si>
  <si>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</si>
  <si>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</si>
  <si>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</si>
  <si>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</si>
  <si>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</si>
  <si>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</si>
  <si>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</si>
  <si>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</si>
  <si>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</si>
  <si>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</si>
  <si>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</si>
  <si>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</si>
  <si>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</si>
  <si>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</si>
  <si>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</si>
  <si>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</si>
  <si>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</si>
  <si>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</si>
  <si>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</si>
  <si>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</si>
  <si>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</si>
  <si>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</si>
  <si>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</si>
  <si>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</si>
  <si>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</si>
  <si>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</si>
  <si>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</si>
  <si>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</si>
  <si>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</si>
  <si>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</si>
  <si>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</si>
  <si>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</si>
  <si>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</si>
  <si>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</si>
  <si>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</si>
  <si>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</si>
  <si>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</si>
  <si>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</si>
  <si>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</si>
  <si>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</si>
  <si>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</si>
  <si>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</si>
  <si>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現在のところ管渠における更新・改良等の必要性がないため，過去５年間における改善率は０％である。しかし，ブロア等の更新を進めるため，浄化槽指定検査機関である県環境保全協会が実施する法定検査（11条検査）による外観・水質検査・書類審査の総合判定結果を活用している。</t>
    <rPh sb="1" eb="3">
      <t>ゲンザイ</t>
    </rPh>
    <rPh sb="7" eb="8">
      <t>カン</t>
    </rPh>
    <rPh sb="8" eb="9">
      <t>キョ</t>
    </rPh>
    <rPh sb="13" eb="15">
      <t>コウシン</t>
    </rPh>
    <rPh sb="16" eb="19">
      <t>カイリョウトウ</t>
    </rPh>
    <rPh sb="20" eb="23">
      <t>ヒツヨウセイ</t>
    </rPh>
    <rPh sb="29" eb="31">
      <t>カコ</t>
    </rPh>
    <rPh sb="32" eb="34">
      <t>ネンカン</t>
    </rPh>
    <rPh sb="38" eb="40">
      <t>カイゼン</t>
    </rPh>
    <rPh sb="40" eb="41">
      <t>リツ</t>
    </rPh>
    <rPh sb="55" eb="56">
      <t>トウ</t>
    </rPh>
    <rPh sb="57" eb="59">
      <t>コウシン</t>
    </rPh>
    <rPh sb="60" eb="61">
      <t>スス</t>
    </rPh>
    <rPh sb="66" eb="69">
      <t>ジョウカソウ</t>
    </rPh>
    <rPh sb="69" eb="71">
      <t>シテイ</t>
    </rPh>
    <rPh sb="71" eb="73">
      <t>ケンサ</t>
    </rPh>
    <rPh sb="73" eb="75">
      <t>キカン</t>
    </rPh>
    <rPh sb="78" eb="79">
      <t>ケン</t>
    </rPh>
    <rPh sb="79" eb="81">
      <t>カンキョウ</t>
    </rPh>
    <rPh sb="81" eb="83">
      <t>ホゼン</t>
    </rPh>
    <rPh sb="83" eb="85">
      <t>キョウカイ</t>
    </rPh>
    <rPh sb="86" eb="88">
      <t>ジッシ</t>
    </rPh>
    <rPh sb="90" eb="92">
      <t>ホウテイ</t>
    </rPh>
    <rPh sb="92" eb="94">
      <t>ケンサ</t>
    </rPh>
    <rPh sb="97" eb="98">
      <t>ジョウ</t>
    </rPh>
    <rPh sb="98" eb="100">
      <t>ケンサ</t>
    </rPh>
    <rPh sb="104" eb="106">
      <t>ガイカン</t>
    </rPh>
    <rPh sb="107" eb="109">
      <t>スイシツ</t>
    </rPh>
    <rPh sb="109" eb="111">
      <t>ケンサ</t>
    </rPh>
    <rPh sb="112" eb="114">
      <t>ショルイ</t>
    </rPh>
    <rPh sb="114" eb="116">
      <t>シンサ</t>
    </rPh>
    <rPh sb="117" eb="119">
      <t>ソウゴウ</t>
    </rPh>
    <rPh sb="119" eb="121">
      <t>ハンテイ</t>
    </rPh>
    <rPh sb="121" eb="123">
      <t>ケッカ</t>
    </rPh>
    <rPh sb="124" eb="126">
      <t>カツヨウ</t>
    </rPh>
    <phoneticPr fontId="4"/>
  </si>
  <si>
    <t>　ほとんどの町管理型浄化槽を個人に無償譲渡したことに伴い，歳入・歳出ともに決算額が大きく減少した。これは，経費回収率と水洗化率の大幅な減少と，汚水処理原価の上昇の原因となった。
　今後は，残された町管理型浄化槽について，引続き法定点検の実施や個人設置型の普及を行うことにより，水洗化率の向上を図り，水質改善に努める必要がある。</t>
    <rPh sb="29" eb="31">
      <t>サイニュウ</t>
    </rPh>
    <rPh sb="32" eb="34">
      <t>サイシュツ</t>
    </rPh>
    <rPh sb="37" eb="40">
      <t>ケッサンガク</t>
    </rPh>
    <rPh sb="41" eb="42">
      <t>オオ</t>
    </rPh>
    <rPh sb="44" eb="46">
      <t>ゲンショウ</t>
    </rPh>
    <rPh sb="53" eb="55">
      <t>ケイヒ</t>
    </rPh>
    <rPh sb="55" eb="58">
      <t>カイシュウリツ</t>
    </rPh>
    <rPh sb="59" eb="63">
      <t>スイセンカリツ</t>
    </rPh>
    <rPh sb="64" eb="66">
      <t>オオハバ</t>
    </rPh>
    <rPh sb="67" eb="69">
      <t>ゲンショウ</t>
    </rPh>
    <rPh sb="71" eb="73">
      <t>オスイ</t>
    </rPh>
    <rPh sb="73" eb="75">
      <t>ショリ</t>
    </rPh>
    <rPh sb="75" eb="77">
      <t>ゲンカ</t>
    </rPh>
    <rPh sb="78" eb="80">
      <t>ジョウショウ</t>
    </rPh>
    <rPh sb="81" eb="83">
      <t>ゲンイン</t>
    </rPh>
    <rPh sb="94" eb="95">
      <t>ノコ</t>
    </rPh>
    <rPh sb="98" eb="101">
      <t>チョウカンリ</t>
    </rPh>
    <rPh sb="101" eb="102">
      <t>ガタ</t>
    </rPh>
    <rPh sb="102" eb="105">
      <t>ジョウカソウ</t>
    </rPh>
    <rPh sb="121" eb="123">
      <t>コジン</t>
    </rPh>
    <rPh sb="123" eb="126">
      <t>セッチガタ</t>
    </rPh>
    <rPh sb="127" eb="129">
      <t>フキュウ</t>
    </rPh>
    <rPh sb="130" eb="131">
      <t>オコナ</t>
    </rPh>
    <rPh sb="138" eb="141">
      <t>スイセンカ</t>
    </rPh>
    <rPh sb="141" eb="142">
      <t>リツ</t>
    </rPh>
    <rPh sb="143" eb="145">
      <t>コウジョウ</t>
    </rPh>
    <rPh sb="146" eb="147">
      <t>ハカ</t>
    </rPh>
    <rPh sb="149" eb="151">
      <t>スイシツ</t>
    </rPh>
    <rPh sb="151" eb="153">
      <t>カイゼン</t>
    </rPh>
    <rPh sb="154" eb="155">
      <t>ツト</t>
    </rPh>
    <rPh sb="157" eb="159">
      <t>ヒツヨウ</t>
    </rPh>
    <phoneticPr fontId="4"/>
  </si>
  <si>
    <t>①収益的収支比率
　前年度より約1.5ポイント低下し，総収益については依然として一般会計からの繰入金に依存している。引き続き，町での増設設置は行わず，町管理型浄化槽の維持管理に努める必要がある。
⑤経費回収率
　前年度より約34.6ポイント低下し，類似団体も下回った。町管理型浄化槽を個人に無償譲渡したことで使用料収入が大きく減少したが，高額未納者が残ったことが考えられる。今後も適正な使用料収入を確保する必要がある。
⑥汚水処理原価
　町管理型浄化槽を個人に無償譲渡したことに伴う使用料収入の減少に対して，汚水処理費の減少幅が小さいことにより，前年度の倍近い数値となった。引き続き，有収水量を確保し，経営改善に努める必要がある。
⑦施設利用率
　前年度より約6.0ポイント低下したが，類似団体と比較しても高い値を示している。今後も利用率の維持を図る必要がある。
⑧水洗化率
　町管理型浄化槽を個人に無償譲渡したことに伴い，汚水処理人口が減少したことにより，前年度より大きく減少した。平成24年度からは浄化槽整備設置事業により水洗化に取り組んでいる。</t>
    <rPh sb="1" eb="3">
      <t>シュウエキ</t>
    </rPh>
    <rPh sb="3" eb="4">
      <t>テキ</t>
    </rPh>
    <rPh sb="4" eb="6">
      <t>シュウシ</t>
    </rPh>
    <rPh sb="6" eb="8">
      <t>ヒリツ</t>
    </rPh>
    <rPh sb="10" eb="13">
      <t>ゼンネンド</t>
    </rPh>
    <rPh sb="15" eb="16">
      <t>ヤク</t>
    </rPh>
    <rPh sb="23" eb="25">
      <t>テイカ</t>
    </rPh>
    <rPh sb="27" eb="30">
      <t>ソウシュウエキ</t>
    </rPh>
    <rPh sb="35" eb="37">
      <t>イゼン</t>
    </rPh>
    <rPh sb="40" eb="42">
      <t>イッパン</t>
    </rPh>
    <rPh sb="47" eb="48">
      <t>ク</t>
    </rPh>
    <rPh sb="48" eb="49">
      <t>イ</t>
    </rPh>
    <rPh sb="49" eb="50">
      <t>キン</t>
    </rPh>
    <rPh sb="51" eb="53">
      <t>イゾン</t>
    </rPh>
    <rPh sb="58" eb="59">
      <t>ヒ</t>
    </rPh>
    <rPh sb="60" eb="61">
      <t>ツヅ</t>
    </rPh>
    <rPh sb="63" eb="64">
      <t>チョウ</t>
    </rPh>
    <rPh sb="66" eb="68">
      <t>ゾウセツ</t>
    </rPh>
    <rPh sb="68" eb="70">
      <t>セッチ</t>
    </rPh>
    <rPh sb="71" eb="72">
      <t>オコナ</t>
    </rPh>
    <rPh sb="75" eb="76">
      <t>チョウ</t>
    </rPh>
    <rPh sb="76" eb="78">
      <t>カンリ</t>
    </rPh>
    <rPh sb="78" eb="79">
      <t>ガタ</t>
    </rPh>
    <rPh sb="79" eb="82">
      <t>ジョウカソウ</t>
    </rPh>
    <rPh sb="83" eb="85">
      <t>イジ</t>
    </rPh>
    <rPh sb="85" eb="87">
      <t>カンリ</t>
    </rPh>
    <rPh sb="88" eb="89">
      <t>ツト</t>
    </rPh>
    <rPh sb="91" eb="93">
      <t>ヒツヨウ</t>
    </rPh>
    <rPh sb="99" eb="101">
      <t>ケイヒ</t>
    </rPh>
    <rPh sb="101" eb="103">
      <t>カイシュウ</t>
    </rPh>
    <rPh sb="103" eb="104">
      <t>リツ</t>
    </rPh>
    <rPh sb="106" eb="109">
      <t>ゼンネンド</t>
    </rPh>
    <rPh sb="111" eb="112">
      <t>ヤク</t>
    </rPh>
    <rPh sb="120" eb="122">
      <t>テイカ</t>
    </rPh>
    <rPh sb="124" eb="126">
      <t>ルイジ</t>
    </rPh>
    <rPh sb="126" eb="128">
      <t>ダンタイ</t>
    </rPh>
    <rPh sb="134" eb="137">
      <t>チョウカンリ</t>
    </rPh>
    <rPh sb="142" eb="144">
      <t>コジン</t>
    </rPh>
    <rPh sb="145" eb="149">
      <t>ムショウジョウト</t>
    </rPh>
    <rPh sb="154" eb="157">
      <t>シヨウリョウ</t>
    </rPh>
    <rPh sb="157" eb="159">
      <t>シュウニュウ</t>
    </rPh>
    <rPh sb="160" eb="161">
      <t>オオ</t>
    </rPh>
    <rPh sb="163" eb="165">
      <t>ゲンショウ</t>
    </rPh>
    <rPh sb="169" eb="171">
      <t>コウガク</t>
    </rPh>
    <rPh sb="171" eb="174">
      <t>ミノウシャ</t>
    </rPh>
    <rPh sb="175" eb="176">
      <t>ノコ</t>
    </rPh>
    <rPh sb="181" eb="182">
      <t>カンガ</t>
    </rPh>
    <rPh sb="187" eb="189">
      <t>コンゴ</t>
    </rPh>
    <rPh sb="211" eb="213">
      <t>オスイ</t>
    </rPh>
    <rPh sb="213" eb="215">
      <t>ショリ</t>
    </rPh>
    <rPh sb="215" eb="217">
      <t>ゲンカ</t>
    </rPh>
    <rPh sb="219" eb="222">
      <t>チョウカンリ</t>
    </rPh>
    <rPh sb="227" eb="229">
      <t>コジン</t>
    </rPh>
    <rPh sb="230" eb="234">
      <t>ムショウジョウト</t>
    </rPh>
    <rPh sb="239" eb="240">
      <t>トモナ</t>
    </rPh>
    <rPh sb="241" eb="244">
      <t>シヨウリョウ</t>
    </rPh>
    <rPh sb="244" eb="246">
      <t>シュウニュウ</t>
    </rPh>
    <rPh sb="247" eb="249">
      <t>ゲンショウ</t>
    </rPh>
    <rPh sb="250" eb="251">
      <t>タイ</t>
    </rPh>
    <rPh sb="254" eb="259">
      <t>オスイショリヒ</t>
    </rPh>
    <rPh sb="260" eb="262">
      <t>ゲンショウ</t>
    </rPh>
    <rPh sb="262" eb="263">
      <t>ハバ</t>
    </rPh>
    <rPh sb="264" eb="265">
      <t>チイ</t>
    </rPh>
    <rPh sb="273" eb="276">
      <t>ゼンネンド</t>
    </rPh>
    <rPh sb="277" eb="278">
      <t>バイ</t>
    </rPh>
    <rPh sb="278" eb="279">
      <t>チカ</t>
    </rPh>
    <rPh sb="280" eb="282">
      <t>スウチ</t>
    </rPh>
    <rPh sb="287" eb="288">
      <t>ヒ</t>
    </rPh>
    <rPh sb="289" eb="290">
      <t>ツヅ</t>
    </rPh>
    <rPh sb="292" eb="294">
      <t>ユウシュウ</t>
    </rPh>
    <rPh sb="294" eb="296">
      <t>スイリョウ</t>
    </rPh>
    <rPh sb="297" eb="299">
      <t>カクホ</t>
    </rPh>
    <rPh sb="301" eb="305">
      <t>ケイエイカイゼン</t>
    </rPh>
    <rPh sb="306" eb="307">
      <t>ツト</t>
    </rPh>
    <rPh sb="309" eb="311">
      <t>ヒツヨウ</t>
    </rPh>
    <rPh sb="317" eb="319">
      <t>シセツ</t>
    </rPh>
    <rPh sb="319" eb="322">
      <t>リヨウリツ</t>
    </rPh>
    <rPh sb="324" eb="327">
      <t>ゼンネンド</t>
    </rPh>
    <rPh sb="329" eb="330">
      <t>ヤク</t>
    </rPh>
    <rPh sb="337" eb="339">
      <t>テイカ</t>
    </rPh>
    <rPh sb="343" eb="345">
      <t>ルイジ</t>
    </rPh>
    <rPh sb="345" eb="347">
      <t>ダンタイ</t>
    </rPh>
    <rPh sb="348" eb="350">
      <t>ヒカク</t>
    </rPh>
    <rPh sb="353" eb="354">
      <t>タカ</t>
    </rPh>
    <rPh sb="355" eb="356">
      <t>アタイ</t>
    </rPh>
    <rPh sb="357" eb="358">
      <t>シメ</t>
    </rPh>
    <rPh sb="363" eb="365">
      <t>コンゴ</t>
    </rPh>
    <rPh sb="366" eb="369">
      <t>リヨウリツ</t>
    </rPh>
    <rPh sb="370" eb="372">
      <t>イジ</t>
    </rPh>
    <rPh sb="373" eb="374">
      <t>ハカ</t>
    </rPh>
    <rPh sb="375" eb="377">
      <t>ヒツヨウ</t>
    </rPh>
    <rPh sb="383" eb="386">
      <t>スイセンカ</t>
    </rPh>
    <rPh sb="386" eb="387">
      <t>リツ</t>
    </rPh>
    <rPh sb="412" eb="418">
      <t>オスイショリジンコウ</t>
    </rPh>
    <rPh sb="419" eb="421">
      <t>ゲンショウ</t>
    </rPh>
    <rPh sb="429" eb="432">
      <t>ゼンネンド</t>
    </rPh>
    <rPh sb="434" eb="435">
      <t>オオ</t>
    </rPh>
    <rPh sb="437" eb="439">
      <t>ゲンショウ</t>
    </rPh>
    <rPh sb="442" eb="444">
      <t>ヘイセイ</t>
    </rPh>
    <rPh sb="446" eb="448">
      <t>ネンド</t>
    </rPh>
    <rPh sb="451" eb="454">
      <t>ジョウカソウ</t>
    </rPh>
    <rPh sb="454" eb="456">
      <t>セイビ</t>
    </rPh>
    <rPh sb="456" eb="458">
      <t>セッチ</t>
    </rPh>
    <rPh sb="458" eb="460">
      <t>ジギョウ</t>
    </rPh>
    <rPh sb="463" eb="466">
      <t>スイセンカ</t>
    </rPh>
    <rPh sb="467" eb="468">
      <t>ト</t>
    </rPh>
    <rPh sb="469" eb="470">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</si>
</sst>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C3B-439F-A8F1-E1BBF15DAB9F}"/>
            </c:ext>
          </c:extLst>
        </c:ser>
        <c:dLbls>
          <c:showLegendKey val="0"/>
          <c:showVal val="0"/>
          <c:showCatName val="0"/>
          <c:showSerName val="0"/>
          <c:showPercent val="0"/>
          <c:showBubbleSize val="0"/>
        </c:dLbls>
        <c:gapWidth val="150"/>
        <c:axId val="356962640"/>
        <c:axId val="356963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8C3B-439F-A8F1-E1BBF15DAB9F}"/>
            </c:ext>
          </c:extLst>
        </c:ser>
        <c:dLbls>
          <c:showLegendKey val="0"/>
          <c:showVal val="0"/>
          <c:showCatName val="0"/>
          <c:showSerName val="0"/>
          <c:showPercent val="0"/>
          <c:showBubbleSize val="0"/>
        </c:dLbls>
        <c:marker val="1"/>
        <c:smooth val="0"/>
        <c:axId val="356962640"/>
        <c:axId val="356963024"/>
      </c:lineChart>
      <c:dateAx>
        <c:axId val="356962640"/>
        <c:scaling>
          <c:orientation val="minMax"/>
        </c:scaling>
        <c:delete val="1"/>
        <c:axPos val="b"/>
        <c:numFmt formatCode="&quot;H&quot;yy" sourceLinked="1"/>
        <c:majorTickMark val="none"/>
        <c:minorTickMark val="none"/>
        <c:tickLblPos val="none"/>
        <c:crossAx val="356963024"/>
        <c:crosses val="autoZero"/>
        <c:auto val="1"/>
        <c:lblOffset val="100"/>
        <c:baseTimeUnit val="years"/>
      </c:dateAx>
      <c:valAx>
        <c:axId val="35696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96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92.42</c:v>
                </c:pt>
                <c:pt idx="1">
                  <c:v>86.43</c:v>
                </c:pt>
                <c:pt idx="2">
                  <c:v>87.03</c:v>
                </c:pt>
                <c:pt idx="3">
                  <c:v>86.03</c:v>
                </c:pt>
                <c:pt idx="4">
                  <c:v>80</c:v>
                </c:pt>
              </c:numCache>
            </c:numRef>
          </c:val>
          <c:extLst xmlns:c16r2="http://schemas.microsoft.com/office/drawing/2015/06/chart">
            <c:ext xmlns:c16="http://schemas.microsoft.com/office/drawing/2014/chart" uri="{C3380CC4-5D6E-409C-BE32-E72D297353CC}">
              <c16:uniqueId val="{00000000-2477-4A9D-ABF2-CDCBEEAE24CB}"/>
            </c:ext>
          </c:extLst>
        </c:ser>
        <c:dLbls>
          <c:showLegendKey val="0"/>
          <c:showVal val="0"/>
          <c:showCatName val="0"/>
          <c:showSerName val="0"/>
          <c:showPercent val="0"/>
          <c:showBubbleSize val="0"/>
        </c:dLbls>
        <c:gapWidth val="150"/>
        <c:axId val="357687608"/>
        <c:axId val="357684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59.94</c:v>
                </c:pt>
                <c:pt idx="3">
                  <c:v>59.64</c:v>
                </c:pt>
                <c:pt idx="4">
                  <c:v>58.19</c:v>
                </c:pt>
              </c:numCache>
            </c:numRef>
          </c:val>
          <c:smooth val="0"/>
          <c:extLst xmlns:c16r2="http://schemas.microsoft.com/office/drawing/2015/06/chart">
            <c:ext xmlns:c16="http://schemas.microsoft.com/office/drawing/2014/chart" uri="{C3380CC4-5D6E-409C-BE32-E72D297353CC}">
              <c16:uniqueId val="{00000001-2477-4A9D-ABF2-CDCBEEAE24CB}"/>
            </c:ext>
          </c:extLst>
        </c:ser>
        <c:dLbls>
          <c:showLegendKey val="0"/>
          <c:showVal val="0"/>
          <c:showCatName val="0"/>
          <c:showSerName val="0"/>
          <c:showPercent val="0"/>
          <c:showBubbleSize val="0"/>
        </c:dLbls>
        <c:marker val="1"/>
        <c:smooth val="0"/>
        <c:axId val="357687608"/>
        <c:axId val="357684864"/>
      </c:lineChart>
      <c:dateAx>
        <c:axId val="357687608"/>
        <c:scaling>
          <c:orientation val="minMax"/>
        </c:scaling>
        <c:delete val="1"/>
        <c:axPos val="b"/>
        <c:numFmt formatCode="&quot;H&quot;yy" sourceLinked="1"/>
        <c:majorTickMark val="none"/>
        <c:minorTickMark val="none"/>
        <c:tickLblPos val="none"/>
        <c:crossAx val="357684864"/>
        <c:crosses val="autoZero"/>
        <c:auto val="1"/>
        <c:lblOffset val="100"/>
        <c:baseTimeUnit val="years"/>
      </c:dateAx>
      <c:valAx>
        <c:axId val="35768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68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40.130000000000003</c:v>
                </c:pt>
                <c:pt idx="1">
                  <c:v>38.86</c:v>
                </c:pt>
                <c:pt idx="2">
                  <c:v>37.83</c:v>
                </c:pt>
                <c:pt idx="3">
                  <c:v>37.49</c:v>
                </c:pt>
                <c:pt idx="4">
                  <c:v>3.67</c:v>
                </c:pt>
              </c:numCache>
            </c:numRef>
          </c:val>
          <c:extLst xmlns:c16r2="http://schemas.microsoft.com/office/drawing/2015/06/chart">
            <c:ext xmlns:c16="http://schemas.microsoft.com/office/drawing/2014/chart" uri="{C3380CC4-5D6E-409C-BE32-E72D297353CC}">
              <c16:uniqueId val="{00000000-A6AB-4BC6-A6FA-63E92684B5A6}"/>
            </c:ext>
          </c:extLst>
        </c:ser>
        <c:dLbls>
          <c:showLegendKey val="0"/>
          <c:showVal val="0"/>
          <c:showCatName val="0"/>
          <c:showSerName val="0"/>
          <c:showPercent val="0"/>
          <c:showBubbleSize val="0"/>
        </c:dLbls>
        <c:gapWidth val="150"/>
        <c:axId val="357688000"/>
        <c:axId val="357688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89.66</c:v>
                </c:pt>
                <c:pt idx="3">
                  <c:v>90.63</c:v>
                </c:pt>
                <c:pt idx="4">
                  <c:v>87.8</c:v>
                </c:pt>
              </c:numCache>
            </c:numRef>
          </c:val>
          <c:smooth val="0"/>
          <c:extLst xmlns:c16r2="http://schemas.microsoft.com/office/drawing/2015/06/chart">
            <c:ext xmlns:c16="http://schemas.microsoft.com/office/drawing/2014/chart" uri="{C3380CC4-5D6E-409C-BE32-E72D297353CC}">
              <c16:uniqueId val="{00000001-A6AB-4BC6-A6FA-63E92684B5A6}"/>
            </c:ext>
          </c:extLst>
        </c:ser>
        <c:dLbls>
          <c:showLegendKey val="0"/>
          <c:showVal val="0"/>
          <c:showCatName val="0"/>
          <c:showSerName val="0"/>
          <c:showPercent val="0"/>
          <c:showBubbleSize val="0"/>
        </c:dLbls>
        <c:marker val="1"/>
        <c:smooth val="0"/>
        <c:axId val="357688000"/>
        <c:axId val="357688392"/>
      </c:lineChart>
      <c:dateAx>
        <c:axId val="357688000"/>
        <c:scaling>
          <c:orientation val="minMax"/>
        </c:scaling>
        <c:delete val="1"/>
        <c:axPos val="b"/>
        <c:numFmt formatCode="&quot;H&quot;yy" sourceLinked="1"/>
        <c:majorTickMark val="none"/>
        <c:minorTickMark val="none"/>
        <c:tickLblPos val="none"/>
        <c:crossAx val="357688392"/>
        <c:crosses val="autoZero"/>
        <c:auto val="1"/>
        <c:lblOffset val="100"/>
        <c:baseTimeUnit val="years"/>
      </c:dateAx>
      <c:valAx>
        <c:axId val="357688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6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100.62</c:v>
                </c:pt>
                <c:pt idx="1">
                  <c:v>98.53</c:v>
                </c:pt>
                <c:pt idx="2">
                  <c:v>102.95</c:v>
                </c:pt>
                <c:pt idx="3">
                  <c:v>98.25</c:v>
                </c:pt>
                <c:pt idx="4">
                  <c:v>96.71</c:v>
                </c:pt>
              </c:numCache>
            </c:numRef>
          </c:val>
          <c:extLst xmlns:c16r2="http://schemas.microsoft.com/office/drawing/2015/06/chart">
            <c:ext xmlns:c16="http://schemas.microsoft.com/office/drawing/2014/chart" uri="{C3380CC4-5D6E-409C-BE32-E72D297353CC}">
              <c16:uniqueId val="{00000000-3463-497D-973E-643EC26E962E}"/>
            </c:ext>
          </c:extLst>
        </c:ser>
        <c:dLbls>
          <c:showLegendKey val="0"/>
          <c:showVal val="0"/>
          <c:showCatName val="0"/>
          <c:showSerName val="0"/>
          <c:showPercent val="0"/>
          <c:showBubbleSize val="0"/>
        </c:dLbls>
        <c:gapWidth val="150"/>
        <c:axId val="357604832"/>
        <c:axId val="35760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63-497D-973E-643EC26E962E}"/>
            </c:ext>
          </c:extLst>
        </c:ser>
        <c:dLbls>
          <c:showLegendKey val="0"/>
          <c:showVal val="0"/>
          <c:showCatName val="0"/>
          <c:showSerName val="0"/>
          <c:showPercent val="0"/>
          <c:showBubbleSize val="0"/>
        </c:dLbls>
        <c:marker val="1"/>
        <c:smooth val="0"/>
        <c:axId val="357604832"/>
        <c:axId val="357605216"/>
      </c:lineChart>
      <c:dateAx>
        <c:axId val="357604832"/>
        <c:scaling>
          <c:orientation val="minMax"/>
        </c:scaling>
        <c:delete val="1"/>
        <c:axPos val="b"/>
        <c:numFmt formatCode="&quot;H&quot;yy" sourceLinked="1"/>
        <c:majorTickMark val="none"/>
        <c:minorTickMark val="none"/>
        <c:tickLblPos val="none"/>
        <c:crossAx val="357605216"/>
        <c:crosses val="autoZero"/>
        <c:auto val="1"/>
        <c:lblOffset val="100"/>
        <c:baseTimeUnit val="years"/>
      </c:dateAx>
      <c:valAx>
        <c:axId val="35760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60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64D-419F-9A60-9DB14EBA5327}"/>
            </c:ext>
          </c:extLst>
        </c:ser>
        <c:dLbls>
          <c:showLegendKey val="0"/>
          <c:showVal val="0"/>
          <c:showCatName val="0"/>
          <c:showSerName val="0"/>
          <c:showPercent val="0"/>
          <c:showBubbleSize val="0"/>
        </c:dLbls>
        <c:gapWidth val="150"/>
        <c:axId val="357649304"/>
        <c:axId val="357649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64D-419F-9A60-9DB14EBA5327}"/>
            </c:ext>
          </c:extLst>
        </c:ser>
        <c:dLbls>
          <c:showLegendKey val="0"/>
          <c:showVal val="0"/>
          <c:showCatName val="0"/>
          <c:showSerName val="0"/>
          <c:showPercent val="0"/>
          <c:showBubbleSize val="0"/>
        </c:dLbls>
        <c:marker val="1"/>
        <c:smooth val="0"/>
        <c:axId val="357649304"/>
        <c:axId val="357649688"/>
      </c:lineChart>
      <c:dateAx>
        <c:axId val="357649304"/>
        <c:scaling>
          <c:orientation val="minMax"/>
        </c:scaling>
        <c:delete val="1"/>
        <c:axPos val="b"/>
        <c:numFmt formatCode="&quot;H&quot;yy" sourceLinked="1"/>
        <c:majorTickMark val="none"/>
        <c:minorTickMark val="none"/>
        <c:tickLblPos val="none"/>
        <c:crossAx val="357649688"/>
        <c:crosses val="autoZero"/>
        <c:auto val="1"/>
        <c:lblOffset val="100"/>
        <c:baseTimeUnit val="years"/>
      </c:dateAx>
      <c:valAx>
        <c:axId val="35764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64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05D-4DBE-8D6F-D946E480171B}"/>
            </c:ext>
          </c:extLst>
        </c:ser>
        <c:dLbls>
          <c:showLegendKey val="0"/>
          <c:showVal val="0"/>
          <c:showCatName val="0"/>
          <c:showSerName val="0"/>
          <c:showPercent val="0"/>
          <c:showBubbleSize val="0"/>
        </c:dLbls>
        <c:gapWidth val="150"/>
        <c:axId val="315241512"/>
        <c:axId val="31524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05D-4DBE-8D6F-D946E480171B}"/>
            </c:ext>
          </c:extLst>
        </c:ser>
        <c:dLbls>
          <c:showLegendKey val="0"/>
          <c:showVal val="0"/>
          <c:showCatName val="0"/>
          <c:showSerName val="0"/>
          <c:showPercent val="0"/>
          <c:showBubbleSize val="0"/>
        </c:dLbls>
        <c:marker val="1"/>
        <c:smooth val="0"/>
        <c:axId val="315241512"/>
        <c:axId val="315241904"/>
      </c:lineChart>
      <c:dateAx>
        <c:axId val="315241512"/>
        <c:scaling>
          <c:orientation val="minMax"/>
        </c:scaling>
        <c:delete val="1"/>
        <c:axPos val="b"/>
        <c:numFmt formatCode="&quot;H&quot;yy" sourceLinked="1"/>
        <c:majorTickMark val="none"/>
        <c:minorTickMark val="none"/>
        <c:tickLblPos val="none"/>
        <c:crossAx val="315241904"/>
        <c:crosses val="autoZero"/>
        <c:auto val="1"/>
        <c:lblOffset val="100"/>
        <c:baseTimeUnit val="years"/>
      </c:dateAx>
      <c:valAx>
        <c:axId val="31524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24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09-4BA3-81E2-C898B7A1C51E}"/>
            </c:ext>
          </c:extLst>
        </c:ser>
        <c:dLbls>
          <c:showLegendKey val="0"/>
          <c:showVal val="0"/>
          <c:showCatName val="0"/>
          <c:showSerName val="0"/>
          <c:showPercent val="0"/>
          <c:showBubbleSize val="0"/>
        </c:dLbls>
        <c:gapWidth val="150"/>
        <c:axId val="357381064"/>
        <c:axId val="357381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09-4BA3-81E2-C898B7A1C51E}"/>
            </c:ext>
          </c:extLst>
        </c:ser>
        <c:dLbls>
          <c:showLegendKey val="0"/>
          <c:showVal val="0"/>
          <c:showCatName val="0"/>
          <c:showSerName val="0"/>
          <c:showPercent val="0"/>
          <c:showBubbleSize val="0"/>
        </c:dLbls>
        <c:marker val="1"/>
        <c:smooth val="0"/>
        <c:axId val="357381064"/>
        <c:axId val="357381848"/>
      </c:lineChart>
      <c:dateAx>
        <c:axId val="357381064"/>
        <c:scaling>
          <c:orientation val="minMax"/>
        </c:scaling>
        <c:delete val="1"/>
        <c:axPos val="b"/>
        <c:numFmt formatCode="&quot;H&quot;yy" sourceLinked="1"/>
        <c:majorTickMark val="none"/>
        <c:minorTickMark val="none"/>
        <c:tickLblPos val="none"/>
        <c:crossAx val="357381848"/>
        <c:crosses val="autoZero"/>
        <c:auto val="1"/>
        <c:lblOffset val="100"/>
        <c:baseTimeUnit val="years"/>
      </c:dateAx>
      <c:valAx>
        <c:axId val="357381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38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E43-40D1-A5E7-DAC0FCEBBD8E}"/>
            </c:ext>
          </c:extLst>
        </c:ser>
        <c:dLbls>
          <c:showLegendKey val="0"/>
          <c:showVal val="0"/>
          <c:showCatName val="0"/>
          <c:showSerName val="0"/>
          <c:showPercent val="0"/>
          <c:showBubbleSize val="0"/>
        </c:dLbls>
        <c:gapWidth val="150"/>
        <c:axId val="357380672"/>
        <c:axId val="35737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E43-40D1-A5E7-DAC0FCEBBD8E}"/>
            </c:ext>
          </c:extLst>
        </c:ser>
        <c:dLbls>
          <c:showLegendKey val="0"/>
          <c:showVal val="0"/>
          <c:showCatName val="0"/>
          <c:showSerName val="0"/>
          <c:showPercent val="0"/>
          <c:showBubbleSize val="0"/>
        </c:dLbls>
        <c:marker val="1"/>
        <c:smooth val="0"/>
        <c:axId val="357380672"/>
        <c:axId val="357378320"/>
      </c:lineChart>
      <c:dateAx>
        <c:axId val="357380672"/>
        <c:scaling>
          <c:orientation val="minMax"/>
        </c:scaling>
        <c:delete val="1"/>
        <c:axPos val="b"/>
        <c:numFmt formatCode="&quot;H&quot;yy" sourceLinked="1"/>
        <c:majorTickMark val="none"/>
        <c:minorTickMark val="none"/>
        <c:tickLblPos val="none"/>
        <c:crossAx val="357378320"/>
        <c:crosses val="autoZero"/>
        <c:auto val="1"/>
        <c:lblOffset val="100"/>
        <c:baseTimeUnit val="years"/>
      </c:dateAx>
      <c:valAx>
        <c:axId val="35737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38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
                  <c:v>0</c:v>
                </c:pt>
                <c:pt idx="1">
                  <c:v>197.47</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CA9-4DFB-9094-46BE46D0B3E0}"/>
            </c:ext>
          </c:extLst>
        </c:ser>
        <c:dLbls>
          <c:showLegendKey val="0"/>
          <c:showVal val="0"/>
          <c:showCatName val="0"/>
          <c:showSerName val="0"/>
          <c:showPercent val="0"/>
          <c:showBubbleSize val="0"/>
        </c:dLbls>
        <c:gapWidth val="150"/>
        <c:axId val="357375576"/>
        <c:axId val="357376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296.89</c:v>
                </c:pt>
                <c:pt idx="3">
                  <c:v>270.57</c:v>
                </c:pt>
                <c:pt idx="4">
                  <c:v>294.27</c:v>
                </c:pt>
              </c:numCache>
            </c:numRef>
          </c:val>
          <c:smooth val="0"/>
          <c:extLst xmlns:c16r2="http://schemas.microsoft.com/office/drawing/2015/06/chart">
            <c:ext xmlns:c16="http://schemas.microsoft.com/office/drawing/2014/chart" uri="{C3380CC4-5D6E-409C-BE32-E72D297353CC}">
              <c16:uniqueId val="{00000001-7CA9-4DFB-9094-46BE46D0B3E0}"/>
            </c:ext>
          </c:extLst>
        </c:ser>
        <c:dLbls>
          <c:showLegendKey val="0"/>
          <c:showVal val="0"/>
          <c:showCatName val="0"/>
          <c:showSerName val="0"/>
          <c:showPercent val="0"/>
          <c:showBubbleSize val="0"/>
        </c:dLbls>
        <c:marker val="1"/>
        <c:smooth val="0"/>
        <c:axId val="357375576"/>
        <c:axId val="357376360"/>
      </c:lineChart>
      <c:dateAx>
        <c:axId val="357375576"/>
        <c:scaling>
          <c:orientation val="minMax"/>
        </c:scaling>
        <c:delete val="1"/>
        <c:axPos val="b"/>
        <c:numFmt formatCode="&quot;H&quot;yy" sourceLinked="1"/>
        <c:majorTickMark val="none"/>
        <c:minorTickMark val="none"/>
        <c:tickLblPos val="none"/>
        <c:crossAx val="357376360"/>
        <c:crosses val="autoZero"/>
        <c:auto val="1"/>
        <c:lblOffset val="100"/>
        <c:baseTimeUnit val="years"/>
      </c:dateAx>
      <c:valAx>
        <c:axId val="35737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37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88.65</c:v>
                </c:pt>
                <c:pt idx="1">
                  <c:v>92.86</c:v>
                </c:pt>
                <c:pt idx="2">
                  <c:v>92.47</c:v>
                </c:pt>
                <c:pt idx="3">
                  <c:v>91.76</c:v>
                </c:pt>
                <c:pt idx="4">
                  <c:v>57.12</c:v>
                </c:pt>
              </c:numCache>
            </c:numRef>
          </c:val>
          <c:extLst xmlns:c16r2="http://schemas.microsoft.com/office/drawing/2015/06/chart">
            <c:ext xmlns:c16="http://schemas.microsoft.com/office/drawing/2014/chart" uri="{C3380CC4-5D6E-409C-BE32-E72D297353CC}">
              <c16:uniqueId val="{00000000-9CF1-4FEF-A26B-14A18E447AA1}"/>
            </c:ext>
          </c:extLst>
        </c:ser>
        <c:dLbls>
          <c:showLegendKey val="0"/>
          <c:showVal val="0"/>
          <c:showCatName val="0"/>
          <c:showSerName val="0"/>
          <c:showPercent val="0"/>
          <c:showBubbleSize val="0"/>
        </c:dLbls>
        <c:gapWidth val="150"/>
        <c:axId val="357379496"/>
        <c:axId val="35768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63.06</c:v>
                </c:pt>
                <c:pt idx="3">
                  <c:v>62.5</c:v>
                </c:pt>
                <c:pt idx="4">
                  <c:v>60.59</c:v>
                </c:pt>
              </c:numCache>
            </c:numRef>
          </c:val>
          <c:smooth val="0"/>
          <c:extLst xmlns:c16r2="http://schemas.microsoft.com/office/drawing/2015/06/chart">
            <c:ext xmlns:c16="http://schemas.microsoft.com/office/drawing/2014/chart" uri="{C3380CC4-5D6E-409C-BE32-E72D297353CC}">
              <c16:uniqueId val="{00000001-9CF1-4FEF-A26B-14A18E447AA1}"/>
            </c:ext>
          </c:extLst>
        </c:ser>
        <c:dLbls>
          <c:showLegendKey val="0"/>
          <c:showVal val="0"/>
          <c:showCatName val="0"/>
          <c:showSerName val="0"/>
          <c:showPercent val="0"/>
          <c:showBubbleSize val="0"/>
        </c:dLbls>
        <c:marker val="1"/>
        <c:smooth val="0"/>
        <c:axId val="357379496"/>
        <c:axId val="357685648"/>
      </c:lineChart>
      <c:dateAx>
        <c:axId val="357379496"/>
        <c:scaling>
          <c:orientation val="minMax"/>
        </c:scaling>
        <c:delete val="1"/>
        <c:axPos val="b"/>
        <c:numFmt formatCode="&quot;H&quot;yy" sourceLinked="1"/>
        <c:majorTickMark val="none"/>
        <c:minorTickMark val="none"/>
        <c:tickLblPos val="none"/>
        <c:crossAx val="357685648"/>
        <c:crosses val="autoZero"/>
        <c:auto val="1"/>
        <c:lblOffset val="100"/>
        <c:baseTimeUnit val="years"/>
      </c:dateAx>
      <c:valAx>
        <c:axId val="35768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379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213.59</c:v>
                </c:pt>
                <c:pt idx="1">
                  <c:v>216.07</c:v>
                </c:pt>
                <c:pt idx="2">
                  <c:v>213.2</c:v>
                </c:pt>
                <c:pt idx="3">
                  <c:v>219.88</c:v>
                </c:pt>
                <c:pt idx="4">
                  <c:v>405.25</c:v>
                </c:pt>
              </c:numCache>
            </c:numRef>
          </c:val>
          <c:extLst xmlns:c16r2="http://schemas.microsoft.com/office/drawing/2015/06/chart">
            <c:ext xmlns:c16="http://schemas.microsoft.com/office/drawing/2014/chart" uri="{C3380CC4-5D6E-409C-BE32-E72D297353CC}">
              <c16:uniqueId val="{00000000-2485-4929-B18B-CE98D9B81B59}"/>
            </c:ext>
          </c:extLst>
        </c:ser>
        <c:dLbls>
          <c:showLegendKey val="0"/>
          <c:showVal val="0"/>
          <c:showCatName val="0"/>
          <c:showSerName val="0"/>
          <c:showPercent val="0"/>
          <c:showBubbleSize val="0"/>
        </c:dLbls>
        <c:gapWidth val="150"/>
        <c:axId val="357685256"/>
        <c:axId val="357686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264.77</c:v>
                </c:pt>
                <c:pt idx="3">
                  <c:v>269.33</c:v>
                </c:pt>
                <c:pt idx="4">
                  <c:v>280.23</c:v>
                </c:pt>
              </c:numCache>
            </c:numRef>
          </c:val>
          <c:smooth val="0"/>
          <c:extLst xmlns:c16r2="http://schemas.microsoft.com/office/drawing/2015/06/chart">
            <c:ext xmlns:c16="http://schemas.microsoft.com/office/drawing/2014/chart" uri="{C3380CC4-5D6E-409C-BE32-E72D297353CC}">
              <c16:uniqueId val="{00000001-2485-4929-B18B-CE98D9B81B59}"/>
            </c:ext>
          </c:extLst>
        </c:ser>
        <c:dLbls>
          <c:showLegendKey val="0"/>
          <c:showVal val="0"/>
          <c:showCatName val="0"/>
          <c:showSerName val="0"/>
          <c:showPercent val="0"/>
          <c:showBubbleSize val="0"/>
        </c:dLbls>
        <c:marker val="1"/>
        <c:smooth val="0"/>
        <c:axId val="357685256"/>
        <c:axId val="357686824"/>
      </c:lineChart>
      <c:dateAx>
        <c:axId val="357685256"/>
        <c:scaling>
          <c:orientation val="minMax"/>
        </c:scaling>
        <c:delete val="1"/>
        <c:axPos val="b"/>
        <c:numFmt formatCode="&quot;H&quot;yy" sourceLinked="1"/>
        <c:majorTickMark val="none"/>
        <c:minorTickMark val="none"/>
        <c:tickLblPos val="none"/>
        <c:crossAx val="357686824"/>
        <c:crosses val="autoZero"/>
        <c:auto val="1"/>
        <c:lblOffset val="100"/>
        <c:baseTimeUnit val="years"/>
      </c:dateAx>
      <c:valAx>
        <c:axId val="35768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685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鹿児島県　長島町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特定地域生活排水処理</v>
      </c>
      <c r="Q8" s="78"/>
      <c r="R8" s="78"/>
      <c r="S8" s="78"/>
      <c r="T8" s="78"/>
      <c r="U8" s="78"/>
      <c r="V8" s="78"/>
      <c r="W8" s="78" t="str">
        <f>データ!L6</f>
        <v>K2</v>
      </c>
      <c r="X8" s="78"/>
      <c r="Y8" s="78"/>
      <c r="Z8" s="78"/>
      <c r="AA8" s="78"/>
      <c r="AB8" s="78"/>
      <c r="AC8" s="78"/>
      <c r="AD8" s="79" t="str">
        <f>データ!$M$6</f>
        <v>非設置</v>
      </c>
      <c r="AE8" s="79"/>
      <c r="AF8" s="79"/>
      <c r="AG8" s="79"/>
      <c r="AH8" s="79"/>
      <c r="AI8" s="79"/>
      <c r="AJ8" s="79"/>
      <c r="AK8" s="3"/>
      <c r="AL8" s="75">
        <f>データ!S6</f>
        <v>10219</v>
      </c>
      <c r="AM8" s="75"/>
      <c r="AN8" s="75"/>
      <c r="AO8" s="75"/>
      <c r="AP8" s="75"/>
      <c r="AQ8" s="75"/>
      <c r="AR8" s="75"/>
      <c r="AS8" s="75"/>
      <c r="AT8" s="74">
        <f>データ!T6</f>
        <v>116.19</v>
      </c>
      <c r="AU8" s="74"/>
      <c r="AV8" s="74"/>
      <c r="AW8" s="74"/>
      <c r="AX8" s="74"/>
      <c r="AY8" s="74"/>
      <c r="AZ8" s="74"/>
      <c r="BA8" s="74"/>
      <c r="BB8" s="74">
        <f>データ!U6</f>
        <v>87.95</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39.19</v>
      </c>
      <c r="Q10" s="74"/>
      <c r="R10" s="74"/>
      <c r="S10" s="74"/>
      <c r="T10" s="74"/>
      <c r="U10" s="74"/>
      <c r="V10" s="74"/>
      <c r="W10" s="74">
        <f>データ!Q6</f>
        <v>100</v>
      </c>
      <c r="X10" s="74"/>
      <c r="Y10" s="74"/>
      <c r="Z10" s="74"/>
      <c r="AA10" s="74"/>
      <c r="AB10" s="74"/>
      <c r="AC10" s="74"/>
      <c r="AD10" s="75">
        <f>データ!R6</f>
        <v>3520</v>
      </c>
      <c r="AE10" s="75"/>
      <c r="AF10" s="75"/>
      <c r="AG10" s="75"/>
      <c r="AH10" s="75"/>
      <c r="AI10" s="75"/>
      <c r="AJ10" s="75"/>
      <c r="AK10" s="2"/>
      <c r="AL10" s="75">
        <f>データ!V6</f>
        <v>3955</v>
      </c>
      <c r="AM10" s="75"/>
      <c r="AN10" s="75"/>
      <c r="AO10" s="75"/>
      <c r="AP10" s="75"/>
      <c r="AQ10" s="75"/>
      <c r="AR10" s="75"/>
      <c r="AS10" s="75"/>
      <c r="AT10" s="74">
        <f>データ!W6</f>
        <v>44.96</v>
      </c>
      <c r="AU10" s="74"/>
      <c r="AV10" s="74"/>
      <c r="AW10" s="74"/>
      <c r="AX10" s="74"/>
      <c r="AY10" s="74"/>
      <c r="AZ10" s="74"/>
      <c r="BA10" s="74"/>
      <c r="BB10" s="74">
        <f>データ!X6</f>
        <v>87.97</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43</v>
      </c>
      <c r="N86" s="26" t="s">
        <v>43</v>
      </c>
      <c r="O86" s="26" t="str">
        <f>データ!EO6</f>
        <v>【-】</v>
      </c>
    </row>
  </sheetData>
  <sheetProtection algorithmName="SHA-512" hashValue="Qsb+coA5Bd0hbVKb86pnWKof71TxxeOERZCSzVNAgsuG84LzskKbeyEB85s/CsHYnwT5r1sYazx2kjQkP7UlRA==" saltValue="6B1MKr6bjIt79uYBHHxlb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3" t="s">
        <v>53</v>
      </c>
      <c r="I3" s="84"/>
      <c r="J3" s="84"/>
      <c r="K3" s="84"/>
      <c r="L3" s="84"/>
      <c r="M3" s="84"/>
      <c r="N3" s="84"/>
      <c r="O3" s="84"/>
      <c r="P3" s="84"/>
      <c r="Q3" s="84"/>
      <c r="R3" s="84"/>
      <c r="S3" s="84"/>
      <c r="T3" s="84"/>
      <c r="U3" s="84"/>
      <c r="V3" s="84"/>
      <c r="W3" s="84"/>
      <c r="X3" s="85"/>
      <c r="Y3" s="89"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55</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56</v>
      </c>
      <c r="B4" s="30"/>
      <c r="C4" s="30"/>
      <c r="D4" s="30"/>
      <c r="E4" s="30"/>
      <c r="F4" s="30"/>
      <c r="G4" s="30"/>
      <c r="H4" s="86"/>
      <c r="I4" s="87"/>
      <c r="J4" s="87"/>
      <c r="K4" s="87"/>
      <c r="L4" s="87"/>
      <c r="M4" s="87"/>
      <c r="N4" s="87"/>
      <c r="O4" s="87"/>
      <c r="P4" s="87"/>
      <c r="Q4" s="87"/>
      <c r="R4" s="87"/>
      <c r="S4" s="87"/>
      <c r="T4" s="87"/>
      <c r="U4" s="87"/>
      <c r="V4" s="87"/>
      <c r="W4" s="87"/>
      <c r="X4" s="88"/>
      <c r="Y4" s="82" t="s">
        <v>57</v>
      </c>
      <c r="Z4" s="82"/>
      <c r="AA4" s="82"/>
      <c r="AB4" s="82"/>
      <c r="AC4" s="82"/>
      <c r="AD4" s="82"/>
      <c r="AE4" s="82"/>
      <c r="AF4" s="82"/>
      <c r="AG4" s="82"/>
      <c r="AH4" s="82"/>
      <c r="AI4" s="82"/>
      <c r="AJ4" s="82" t="s">
        <v>58</v>
      </c>
      <c r="AK4" s="82"/>
      <c r="AL4" s="82"/>
      <c r="AM4" s="82"/>
      <c r="AN4" s="82"/>
      <c r="AO4" s="82"/>
      <c r="AP4" s="82"/>
      <c r="AQ4" s="82"/>
      <c r="AR4" s="82"/>
      <c r="AS4" s="82"/>
      <c r="AT4" s="82"/>
      <c r="AU4" s="82" t="s">
        <v>59</v>
      </c>
      <c r="AV4" s="82"/>
      <c r="AW4" s="82"/>
      <c r="AX4" s="82"/>
      <c r="AY4" s="82"/>
      <c r="AZ4" s="82"/>
      <c r="BA4" s="82"/>
      <c r="BB4" s="82"/>
      <c r="BC4" s="82"/>
      <c r="BD4" s="82"/>
      <c r="BE4" s="82"/>
      <c r="BF4" s="82" t="s">
        <v>60</v>
      </c>
      <c r="BG4" s="82"/>
      <c r="BH4" s="82"/>
      <c r="BI4" s="82"/>
      <c r="BJ4" s="82"/>
      <c r="BK4" s="82"/>
      <c r="BL4" s="82"/>
      <c r="BM4" s="82"/>
      <c r="BN4" s="82"/>
      <c r="BO4" s="82"/>
      <c r="BP4" s="82"/>
      <c r="BQ4" s="82" t="s">
        <v>61</v>
      </c>
      <c r="BR4" s="82"/>
      <c r="BS4" s="82"/>
      <c r="BT4" s="82"/>
      <c r="BU4" s="82"/>
      <c r="BV4" s="82"/>
      <c r="BW4" s="82"/>
      <c r="BX4" s="82"/>
      <c r="BY4" s="82"/>
      <c r="BZ4" s="82"/>
      <c r="CA4" s="82"/>
      <c r="CB4" s="82" t="s">
        <v>62</v>
      </c>
      <c r="CC4" s="82"/>
      <c r="CD4" s="82"/>
      <c r="CE4" s="82"/>
      <c r="CF4" s="82"/>
      <c r="CG4" s="82"/>
      <c r="CH4" s="82"/>
      <c r="CI4" s="82"/>
      <c r="CJ4" s="82"/>
      <c r="CK4" s="82"/>
      <c r="CL4" s="82"/>
      <c r="CM4" s="82" t="s">
        <v>63</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464040</v>
      </c>
      <c r="D6" s="33">
        <f t="shared" si="3"/>
        <v>47</v>
      </c>
      <c r="E6" s="33">
        <f t="shared" si="3"/>
        <v>18</v>
      </c>
      <c r="F6" s="33">
        <f t="shared" si="3"/>
        <v>0</v>
      </c>
      <c r="G6" s="33">
        <f t="shared" si="3"/>
        <v>0</v>
      </c>
      <c r="H6" s="33" t="str">
        <f t="shared" si="3"/>
        <v>鹿児島県　長島町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39.19</v>
      </c>
      <c r="Q6" s="34">
        <f t="shared" si="3"/>
        <v>100</v>
      </c>
      <c r="R6" s="34">
        <f t="shared" si="3"/>
        <v>3520</v>
      </c>
      <c r="S6" s="34">
        <f t="shared" si="3"/>
        <v>10219</v>
      </c>
      <c r="T6" s="34">
        <f t="shared" si="3"/>
        <v>116.19</v>
      </c>
      <c r="U6" s="34">
        <f t="shared" si="3"/>
        <v>87.95</v>
      </c>
      <c r="V6" s="34">
        <f t="shared" si="3"/>
        <v>3955</v>
      </c>
      <c r="W6" s="34">
        <f t="shared" si="3"/>
        <v>44.96</v>
      </c>
      <c r="X6" s="34">
        <f t="shared" si="3"/>
        <v>87.97</v>
      </c>
      <c r="Y6" s="35">
        <f>IF(Y7="",NA(),Y7)</f>
        <v>100.62</v>
      </c>
      <c r="Z6" s="35">
        <f t="shared" ref="Z6:AH6" si="4">IF(Z7="",NA(),Z7)</f>
        <v>98.53</v>
      </c>
      <c r="AA6" s="35">
        <f t="shared" si="4"/>
        <v>102.95</v>
      </c>
      <c r="AB6" s="35">
        <f t="shared" si="4"/>
        <v>98.25</v>
      </c>
      <c r="AC6" s="35">
        <f t="shared" si="4"/>
        <v>96.71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197.47</v>
      </c>
      <c r="BH6" s="34">
        <f t="shared" si="7"/>
        <v>0</v>
      </c>
      <c r="BI6" s="34">
        <f t="shared" si="7"/>
        <v>0</v>
      </c>
      <c r="BJ6" s="34">
        <f t="shared" si="7"/>
        <v>0</v>
      </c>
      <c r="BK6" s="35">
        <f t="shared" si="7"/>
        <v>413.5</v>
      </c>
      <c r="BL6" s="35">
        <f t="shared" si="7"/>
        <v>407.42</v>
      </c>
      <c r="BM6" s="35">
        <f t="shared" si="7"/>
        <v>296.89</v>
      </c>
      <c r="BN6" s="35">
        <f t="shared" si="7"/>
        <v>270.57</v>
      </c>
      <c r="BO6" s="35">
        <f t="shared" si="7"/>
        <v>294.27</v>
      </c>
      <c r="BP6" s="34" t="str">
        <f>IF(BP7="","",IF(BP7="-","【-】","【"&amp;SUBSTITUTE(TEXT(BP7,"#,##0.00"),"-","△")&amp;"】"))</f>
        <v>【314.13】</v>
      </c>
      <c r="BQ6" s="35">
        <f>IF(BQ7="",NA(),BQ7)</f>
        <v>88.65</v>
      </c>
      <c r="BR6" s="35">
        <f t="shared" ref="BR6:BZ6" si="8">IF(BR7="",NA(),BR7)</f>
        <v>92.86</v>
      </c>
      <c r="BS6" s="35">
        <f t="shared" si="8"/>
        <v>92.47</v>
      </c>
      <c r="BT6" s="35">
        <f t="shared" si="8"/>
        <v>91.76</v>
      </c>
      <c r="BU6" s="35">
        <f t="shared" si="8"/>
        <v>57.12</v>
      </c>
      <c r="BV6" s="35">
        <f t="shared" si="8"/>
        <v>55.84</v>
      </c>
      <c r="BW6" s="35">
        <f t="shared" si="8"/>
        <v>57.08</v>
      </c>
      <c r="BX6" s="35">
        <f t="shared" si="8"/>
        <v>63.06</v>
      </c>
      <c r="BY6" s="35">
        <f t="shared" si="8"/>
        <v>62.5</v>
      </c>
      <c r="BZ6" s="35">
        <f t="shared" si="8"/>
        <v>60.59</v>
      </c>
      <c r="CA6" s="34" t="str">
        <f>IF(CA7="","",IF(CA7="-","【-】","【"&amp;SUBSTITUTE(TEXT(CA7,"#,##0.00"),"-","△")&amp;"】"))</f>
        <v>【58.42】</v>
      </c>
      <c r="CB6" s="35">
        <f>IF(CB7="",NA(),CB7)</f>
        <v>213.59</v>
      </c>
      <c r="CC6" s="35">
        <f t="shared" ref="CC6:CK6" si="9">IF(CC7="",NA(),CC7)</f>
        <v>216.07</v>
      </c>
      <c r="CD6" s="35">
        <f t="shared" si="9"/>
        <v>213.2</v>
      </c>
      <c r="CE6" s="35">
        <f t="shared" si="9"/>
        <v>219.88</v>
      </c>
      <c r="CF6" s="35">
        <f t="shared" si="9"/>
        <v>405.25</v>
      </c>
      <c r="CG6" s="35">
        <f t="shared" si="9"/>
        <v>287.57</v>
      </c>
      <c r="CH6" s="35">
        <f t="shared" si="9"/>
        <v>286.86</v>
      </c>
      <c r="CI6" s="35">
        <f t="shared" si="9"/>
        <v>264.77</v>
      </c>
      <c r="CJ6" s="35">
        <f t="shared" si="9"/>
        <v>269.33</v>
      </c>
      <c r="CK6" s="35">
        <f t="shared" si="9"/>
        <v>280.23</v>
      </c>
      <c r="CL6" s="34" t="str">
        <f>IF(CL7="","",IF(CL7="-","【-】","【"&amp;SUBSTITUTE(TEXT(CL7,"#,##0.00"),"-","△")&amp;"】"))</f>
        <v>【282.28】</v>
      </c>
      <c r="CM6" s="35">
        <f>IF(CM7="",NA(),CM7)</f>
        <v>92.42</v>
      </c>
      <c r="CN6" s="35">
        <f t="shared" ref="CN6:CV6" si="10">IF(CN7="",NA(),CN7)</f>
        <v>86.43</v>
      </c>
      <c r="CO6" s="35">
        <f t="shared" si="10"/>
        <v>87.03</v>
      </c>
      <c r="CP6" s="35">
        <f t="shared" si="10"/>
        <v>86.03</v>
      </c>
      <c r="CQ6" s="35">
        <f t="shared" si="10"/>
        <v>80</v>
      </c>
      <c r="CR6" s="35">
        <f t="shared" si="10"/>
        <v>61.55</v>
      </c>
      <c r="CS6" s="35">
        <f t="shared" si="10"/>
        <v>57.22</v>
      </c>
      <c r="CT6" s="35">
        <f t="shared" si="10"/>
        <v>59.94</v>
      </c>
      <c r="CU6" s="35">
        <f t="shared" si="10"/>
        <v>59.64</v>
      </c>
      <c r="CV6" s="35">
        <f t="shared" si="10"/>
        <v>58.19</v>
      </c>
      <c r="CW6" s="34" t="str">
        <f>IF(CW7="","",IF(CW7="-","【-】","【"&amp;SUBSTITUTE(TEXT(CW7,"#,##0.00"),"-","△")&amp;"】"))</f>
        <v>【57.83】</v>
      </c>
      <c r="CX6" s="35">
        <f>IF(CX7="",NA(),CX7)</f>
        <v>40.130000000000003</v>
      </c>
      <c r="CY6" s="35">
        <f t="shared" ref="CY6:DG6" si="11">IF(CY7="",NA(),CY7)</f>
        <v>38.86</v>
      </c>
      <c r="CZ6" s="35">
        <f t="shared" si="11"/>
        <v>37.83</v>
      </c>
      <c r="DA6" s="35">
        <f t="shared" si="11"/>
        <v>37.49</v>
      </c>
      <c r="DB6" s="35">
        <f t="shared" si="11"/>
        <v>3.67</v>
      </c>
      <c r="DC6" s="35">
        <f t="shared" si="11"/>
        <v>67.489999999999995</v>
      </c>
      <c r="DD6" s="35">
        <f t="shared" si="11"/>
        <v>67.290000000000006</v>
      </c>
      <c r="DE6" s="35">
        <f t="shared" si="11"/>
        <v>89.66</v>
      </c>
      <c r="DF6" s="35">
        <f t="shared" si="11"/>
        <v>90.63</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464040</v>
      </c>
      <c r="D7" s="37">
        <v>47</v>
      </c>
      <c r="E7" s="37">
        <v>18</v>
      </c>
      <c r="F7" s="37">
        <v>0</v>
      </c>
      <c r="G7" s="37">
        <v>0</v>
      </c>
      <c r="H7" s="37" t="s">
        <v>97</v>
      </c>
      <c r="I7" s="37" t="s">
        <v>98</v>
      </c>
      <c r="J7" s="37" t="s">
        <v>99</v>
      </c>
      <c r="K7" s="37" t="s">
        <v>100</v>
      </c>
      <c r="L7" s="37" t="s">
        <v>101</v>
      </c>
      <c r="M7" s="37" t="s">
        <v>102</v>
      </c>
      <c r="N7" s="38" t="s">
        <v>103</v>
      </c>
      <c r="O7" s="38" t="s">
        <v>104</v>
      </c>
      <c r="P7" s="38">
        <v>39.19</v>
      </c>
      <c r="Q7" s="38">
        <v>100</v>
      </c>
      <c r="R7" s="38">
        <v>3520</v>
      </c>
      <c r="S7" s="38">
        <v>10219</v>
      </c>
      <c r="T7" s="38">
        <v>116.19</v>
      </c>
      <c r="U7" s="38">
        <v>87.95</v>
      </c>
      <c r="V7" s="38">
        <v>3955</v>
      </c>
      <c r="W7" s="38">
        <v>44.96</v>
      </c>
      <c r="X7" s="38">
        <v>87.97</v>
      </c>
      <c r="Y7" s="38">
        <v>100.62</v>
      </c>
      <c r="Z7" s="38">
        <v>98.53</v>
      </c>
      <c r="AA7" s="38">
        <v>102.95</v>
      </c>
      <c r="AB7" s="38">
        <v>98.25</v>
      </c>
      <c r="AC7" s="38">
        <v>96.71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197.47</v>
      </c>
      <c r="BH7" s="38">
        <v>0</v>
      </c>
      <c r="BI7" s="38">
        <v>0</v>
      </c>
      <c r="BJ7" s="38">
        <v>0</v>
      </c>
      <c r="BK7" s="38">
        <v>413.5</v>
      </c>
      <c r="BL7" s="38">
        <v>407.42</v>
      </c>
      <c r="BM7" s="38">
        <v>296.89</v>
      </c>
      <c r="BN7" s="38">
        <v>270.57</v>
      </c>
      <c r="BO7" s="38">
        <v>294.27</v>
      </c>
      <c r="BP7" s="38">
        <v>314.13</v>
      </c>
      <c r="BQ7" s="38">
        <v>88.65</v>
      </c>
      <c r="BR7" s="38">
        <v>92.86</v>
      </c>
      <c r="BS7" s="38">
        <v>92.47</v>
      </c>
      <c r="BT7" s="38">
        <v>91.76</v>
      </c>
      <c r="BU7" s="38">
        <v>57.12</v>
      </c>
      <c r="BV7" s="38">
        <v>55.84</v>
      </c>
      <c r="BW7" s="38">
        <v>57.08</v>
      </c>
      <c r="BX7" s="38">
        <v>63.06</v>
      </c>
      <c r="BY7" s="38">
        <v>62.5</v>
      </c>
      <c r="BZ7" s="38">
        <v>60.59</v>
      </c>
      <c r="CA7" s="38">
        <v>58.42</v>
      </c>
      <c r="CB7" s="38">
        <v>213.59</v>
      </c>
      <c r="CC7" s="38">
        <v>216.07</v>
      </c>
      <c r="CD7" s="38">
        <v>213.2</v>
      </c>
      <c r="CE7" s="38">
        <v>219.88</v>
      </c>
      <c r="CF7" s="38">
        <v>405.25</v>
      </c>
      <c r="CG7" s="38">
        <v>287.57</v>
      </c>
      <c r="CH7" s="38">
        <v>286.86</v>
      </c>
      <c r="CI7" s="38">
        <v>264.77</v>
      </c>
      <c r="CJ7" s="38">
        <v>269.33</v>
      </c>
      <c r="CK7" s="38">
        <v>280.23</v>
      </c>
      <c r="CL7" s="38">
        <v>282.27999999999997</v>
      </c>
      <c r="CM7" s="38">
        <v>92.42</v>
      </c>
      <c r="CN7" s="38">
        <v>86.43</v>
      </c>
      <c r="CO7" s="38">
        <v>87.03</v>
      </c>
      <c r="CP7" s="38">
        <v>86.03</v>
      </c>
      <c r="CQ7" s="38">
        <v>80</v>
      </c>
      <c r="CR7" s="38">
        <v>61.55</v>
      </c>
      <c r="CS7" s="38">
        <v>57.22</v>
      </c>
      <c r="CT7" s="38">
        <v>59.94</v>
      </c>
      <c r="CU7" s="38">
        <v>59.64</v>
      </c>
      <c r="CV7" s="38">
        <v>58.19</v>
      </c>
      <c r="CW7" s="38">
        <v>57.83</v>
      </c>
      <c r="CX7" s="38">
        <v>40.130000000000003</v>
      </c>
      <c r="CY7" s="38">
        <v>38.86</v>
      </c>
      <c r="CZ7" s="38">
        <v>37.83</v>
      </c>
      <c r="DA7" s="38">
        <v>37.49</v>
      </c>
      <c r="DB7" s="38">
        <v>3.67</v>
      </c>
      <c r="DC7" s="38">
        <v>67.489999999999995</v>
      </c>
      <c r="DD7" s="38">
        <v>67.290000000000006</v>
      </c>
      <c r="DE7" s="38">
        <v>89.66</v>
      </c>
      <c r="DF7" s="38">
        <v>90.63</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水道課03</cp:lastModifiedBy>
  <dcterms:created xsi:type="dcterms:W3CDTF">2021-12-03T08:12:27Z</dcterms:created>
  <dcterms:modified xsi:type="dcterms:W3CDTF">2022-01-19T01:57:29Z</dcterms:modified>
  <cp:category/>
</cp:coreProperties>
</file>