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3長島町【済】\"/>
    </mc:Choice>
  </mc:AlternateContent>
  <workbookProtection workbookAlgorithmName="SHA-512" workbookHashValue="U9V2zWvjUxPVypWGqoe1ZZ5441hGL7wSsBwsyc7cwx3/jpaAKepXqCvRm6IUGJIYGl8MCmcKhRlUJFRbEUPJgQ==" workbookSaltValue="bwljKtAXJXEqz4AC3843UA==" workbookSpinCount="100000" lockStructure="1"/>
  <bookViews>
    <workbookView xWindow="0" yWindow="0" windowWidth="28800" windowHeight="1159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L19" i="4" s="1"/>
  <c r="AW6" i="5"/>
  <c r="AV6" i="5"/>
  <c r="AU6" i="5"/>
  <c r="N16" i="4" s="1"/>
  <c r="AT6" i="5"/>
  <c r="AS6" i="5"/>
  <c r="AR6" i="5"/>
  <c r="AQ6" i="5"/>
  <c r="AP6" i="5"/>
  <c r="AO6" i="5"/>
  <c r="AN6" i="5"/>
  <c r="AM6" i="5"/>
  <c r="H15" i="4" s="1"/>
  <c r="AL6" i="5"/>
  <c r="AK6" i="5"/>
  <c r="AJ6" i="5"/>
  <c r="AI6" i="5"/>
  <c r="AH6" i="5"/>
  <c r="AG6" i="5"/>
  <c r="AF6" i="5"/>
  <c r="AE6" i="5"/>
  <c r="L13" i="4" s="1"/>
  <c r="AD6" i="5"/>
  <c r="AC6" i="5"/>
  <c r="AB6" i="5"/>
  <c r="AA6" i="5"/>
  <c r="Z6" i="5"/>
  <c r="Y6" i="5"/>
  <c r="X6" i="5"/>
  <c r="W6" i="5"/>
  <c r="F12" i="4" s="1"/>
  <c r="V6" i="5"/>
  <c r="U6" i="5"/>
  <c r="T6" i="5"/>
  <c r="S6" i="5"/>
  <c r="R6" i="5"/>
  <c r="Q6" i="5"/>
  <c r="B7" i="4" s="1"/>
  <c r="P6" i="5"/>
  <c r="O6" i="5"/>
  <c r="J5" i="4" s="1"/>
  <c r="N6" i="5"/>
  <c r="M6" i="5"/>
  <c r="GN8" i="5" s="1"/>
  <c r="L6" i="5"/>
  <c r="K6" i="5"/>
  <c r="J6" i="5"/>
  <c r="I6" i="5"/>
  <c r="B3" i="4" s="1"/>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I19" i="4"/>
  <c r="F19" i="4"/>
  <c r="L16" i="4"/>
  <c r="J16" i="4"/>
  <c r="H16" i="4"/>
  <c r="F16" i="4"/>
  <c r="N15" i="4"/>
  <c r="L15" i="4"/>
  <c r="J15" i="4"/>
  <c r="F15" i="4"/>
  <c r="N14" i="4"/>
  <c r="L14" i="4"/>
  <c r="J14" i="4"/>
  <c r="H14" i="4"/>
  <c r="F14" i="4"/>
  <c r="N13" i="4"/>
  <c r="J13" i="4"/>
  <c r="H13" i="4"/>
  <c r="F13" i="4"/>
  <c r="N12" i="4"/>
  <c r="L12" i="4"/>
  <c r="J12" i="4"/>
  <c r="H12" i="4"/>
  <c r="F9" i="4"/>
  <c r="N7" i="4"/>
  <c r="N5" i="4"/>
  <c r="F5" i="4"/>
  <c r="N3" i="4"/>
  <c r="J3" i="4"/>
  <c r="F3" i="4"/>
  <c r="B1" i="4"/>
  <c r="B5" i="4" l="1"/>
  <c r="GP18" i="5"/>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KF10" i="5"/>
  <c r="IQ10" i="5"/>
  <c r="HC10" i="5"/>
  <c r="FN10" i="5"/>
  <c r="DY10" i="5"/>
  <c r="CJ10" i="5"/>
  <c r="N11" i="4"/>
  <c r="LK10" i="5"/>
  <c r="JV10" i="5"/>
  <c r="IG10" i="5"/>
  <c r="GR10" i="5"/>
  <c r="FD10" i="5"/>
  <c r="DO10" i="5"/>
  <c r="BY10" i="5"/>
  <c r="ME10" i="5"/>
  <c r="LA10" i="5"/>
  <c r="JL10" i="5"/>
  <c r="HW10" i="5"/>
  <c r="GH10" i="5"/>
  <c r="ES10" i="5"/>
  <c r="DE10" i="5"/>
  <c r="BN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F11" i="4"/>
  <c r="MK10" i="5"/>
  <c r="MA10" i="5"/>
  <c r="LG10" i="5"/>
  <c r="JR10" i="5"/>
  <c r="IC10" i="5"/>
  <c r="GN10" i="5"/>
  <c r="EZ10" i="5"/>
  <c r="DK10" i="5"/>
  <c r="BU10" i="5"/>
  <c r="KW10" i="5"/>
  <c r="JH10" i="5"/>
  <c r="HS10" i="5"/>
  <c r="GD10" i="5"/>
  <c r="EO10" i="5"/>
  <c r="DA10" i="5"/>
  <c r="BJ10" i="5"/>
  <c r="KL10" i="5"/>
  <c r="IX10" i="5"/>
  <c r="HI10" i="5"/>
  <c r="FT10" i="5"/>
  <c r="EE10" i="5"/>
  <c r="CP10" i="5"/>
  <c r="AY10" i="5"/>
  <c r="FK18" i="5"/>
  <c r="FM12" i="5"/>
  <c r="FN18" i="5"/>
  <c r="FJ18" i="5"/>
  <c r="FL12" i="5"/>
  <c r="FM18" i="5"/>
  <c r="FK12" i="5"/>
  <c r="FL18" i="5"/>
  <c r="FN12" i="5"/>
  <c r="FJ12"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KN10" i="5"/>
  <c r="IZ10" i="5"/>
  <c r="HK10" i="5"/>
  <c r="FV10" i="5"/>
  <c r="EG10" i="5"/>
  <c r="CR10" i="5"/>
  <c r="BA10" i="5"/>
  <c r="KD10" i="5"/>
  <c r="IO10" i="5"/>
  <c r="HA10" i="5"/>
  <c r="FL10" i="5"/>
  <c r="DW10" i="5"/>
  <c r="CH10" i="5"/>
  <c r="J11" i="4"/>
  <c r="MC10" i="5"/>
  <c r="LS10" i="5"/>
  <c r="LI10" i="5"/>
  <c r="JT10" i="5"/>
  <c r="IE10" i="5"/>
  <c r="GP10" i="5"/>
  <c r="FB10" i="5"/>
  <c r="DM10" i="5"/>
  <c r="BW10" i="5"/>
  <c r="LH16" i="5"/>
  <c r="JS16" i="5"/>
  <c r="ID16" i="5"/>
  <c r="GO16" i="5"/>
  <c r="FA16" i="5"/>
  <c r="DL16" i="5"/>
  <c r="BV16" i="5"/>
  <c r="ML10" i="5"/>
  <c r="ML16" i="5"/>
  <c r="KX16" i="5"/>
  <c r="JI16" i="5"/>
  <c r="HT16" i="5"/>
  <c r="GE16" i="5"/>
  <c r="EP16" i="5"/>
  <c r="DB16" i="5"/>
  <c r="BK16" i="5"/>
  <c r="MB16" i="5"/>
  <c r="KM16" i="5"/>
  <c r="IY16" i="5"/>
  <c r="HJ16" i="5"/>
  <c r="FU16" i="5"/>
  <c r="EF16" i="5"/>
  <c r="CQ16" i="5"/>
  <c r="AZ16" i="5"/>
  <c r="LR16" i="5"/>
  <c r="KC16" i="5"/>
  <c r="IN16" i="5"/>
  <c r="GZ16" i="5"/>
  <c r="FK16" i="5"/>
  <c r="DV16" i="5"/>
  <c r="CG16" i="5"/>
  <c r="MB10" i="5"/>
  <c r="LR10" i="5"/>
  <c r="LH10" i="5"/>
  <c r="JS10" i="5"/>
  <c r="ID10" i="5"/>
  <c r="GO10" i="5"/>
  <c r="FA10" i="5"/>
  <c r="DL10" i="5"/>
  <c r="BV10" i="5"/>
  <c r="KX10" i="5"/>
  <c r="JI10" i="5"/>
  <c r="HT10" i="5"/>
  <c r="GE10" i="5"/>
  <c r="EP10" i="5"/>
  <c r="DB10" i="5"/>
  <c r="BK10" i="5"/>
  <c r="KM10" i="5"/>
  <c r="IY10" i="5"/>
  <c r="HJ10" i="5"/>
  <c r="FU10" i="5"/>
  <c r="EF10" i="5"/>
  <c r="CQ10" i="5"/>
  <c r="AZ10" i="5"/>
  <c r="H11" i="4"/>
  <c r="KC10" i="5"/>
  <c r="IN10" i="5"/>
  <c r="GZ10" i="5"/>
  <c r="FK10" i="5"/>
  <c r="DV10" i="5"/>
  <c r="CG10" i="5"/>
  <c r="MD16" i="5"/>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KO10" i="5"/>
  <c r="JA10" i="5"/>
  <c r="HL10" i="5"/>
  <c r="FW10" i="5"/>
  <c r="EH10" i="5"/>
  <c r="CS10" i="5"/>
  <c r="BB10" i="5"/>
  <c r="KE10" i="5"/>
  <c r="IP10" i="5"/>
  <c r="HB10" i="5"/>
  <c r="FM10" i="5"/>
  <c r="DX10" i="5"/>
  <c r="CI10" i="5"/>
  <c r="L11" i="4"/>
  <c r="LT10" i="5"/>
  <c r="LJ10" i="5"/>
  <c r="JU10" i="5"/>
  <c r="IF10" i="5"/>
  <c r="GQ10" i="5"/>
  <c r="FC10" i="5"/>
  <c r="DN10" i="5"/>
  <c r="BX10" i="5"/>
  <c r="KZ10" i="5"/>
  <c r="JK10" i="5"/>
  <c r="HV10" i="5"/>
  <c r="GG10" i="5"/>
  <c r="ER10" i="5"/>
  <c r="DD10" i="5"/>
  <c r="BM10" i="5"/>
  <c r="FX18" i="5"/>
  <c r="FT18" i="5"/>
  <c r="FV12" i="5"/>
  <c r="FW18" i="5"/>
  <c r="FU12" i="5"/>
  <c r="FV18" i="5"/>
  <c r="FX12" i="5"/>
  <c r="FT12" i="5"/>
  <c r="FU18" i="5"/>
  <c r="FW12" i="5"/>
</calcChain>
</file>

<file path=xl/sharedStrings.xml><?xml version="1.0" encoding="utf-8"?>
<sst xmlns="http://schemas.openxmlformats.org/spreadsheetml/2006/main" count="995" uniqueCount="277">
  <si>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</si>
  <si>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</si>
  <si>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</si>
  <si>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</si>
  <si>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</si>
  <si>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</si>
  <si>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</si>
  <si>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</si>
  <si>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</si>
  <si>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</si>
  <si>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</si>
  <si>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</si>
  <si>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</si>
  <si>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</si>
  <si>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</si>
  <si>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</si>
  <si>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</si>
  <si>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</si>
  <si>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</si>
  <si>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</si>
  <si>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</si>
  <si>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</si>
  <si>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</si>
  <si>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</si>
  <si>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</si>
  <si>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</si>
  <si>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</si>
  <si>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</si>
  <si>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</si>
  <si>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</si>
  <si>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</si>
  <si>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</si>
  <si>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</si>
  <si>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</si>
  <si>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</si>
  <si>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</si>
  <si>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</si>
  <si>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</si>
  <si>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</si>
  <si>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</si>
  <si>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</si>
  <si>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</si>
  <si>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</si>
  <si>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</si>
  <si>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</si>
  <si>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</si>
  <si>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</si>
  <si>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</si>
  <si>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</si>
  <si>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</si>
  <si>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</si>
  <si>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</si>
  <si>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</si>
  <si>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</si>
  <si>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</si>
  <si>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</si>
  <si>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</si>
  <si>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</si>
  <si>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</si>
  <si>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</si>
  <si>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</si>
  <si>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</si>
  <si>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</si>
  <si>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</si>
  <si>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</si>
  <si>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</si>
  <si>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</si>
  <si>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</si>
  <si>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</si>
  <si>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</si>
  <si>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</si>
  <si>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</si>
  <si>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</si>
  <si>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</si>
  <si>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</si>
  <si>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</si>
  <si>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</si>
  <si>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</si>
  <si>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</si>
  <si>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</si>
  <si>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</si>
  <si>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</si>
  <si>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</si>
  <si>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</si>
  <si>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</si>
  <si>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</si>
  <si>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</si>
  <si>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</si>
  <si>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</si>
  <si>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</si>
  <si>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</si>
  <si>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</si>
  <si>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</si>
  <si>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</si>
  <si>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</si>
  <si>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</si>
  <si>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</si>
  <si>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</si>
  <si>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</si>
  <si>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</si>
  <si>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</si>
  <si>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</si>
  <si>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</si>
  <si>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</si>
  <si>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</si>
  <si>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</si>
  <si>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</si>
  <si>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</si>
  <si>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</si>
  <si>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</si>
  <si>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</si>
  <si>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</si>
  <si>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</si>
  <si>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</si>
  <si>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</si>
  <si>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</si>
  <si>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</si>
  <si>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</si>
  <si>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</si>
  <si>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464040</t>
  </si>
  <si>
    <t>47</t>
  </si>
  <si>
    <t>04</t>
  </si>
  <si>
    <t>0</t>
  </si>
  <si>
    <t>000</t>
  </si>
  <si>
    <t>鹿児島県　長島町</t>
  </si>
  <si>
    <t>法非適用</t>
  </si>
  <si>
    <t>電気事業</t>
  </si>
  <si>
    <t>非設置</t>
  </si>
  <si>
    <t>該当数値なし</t>
  </si>
  <si>
    <t>-</t>
  </si>
  <si>
    <t>令和17年10月31日　長島夢追い元気発電所</t>
  </si>
  <si>
    <t>無</t>
  </si>
  <si>
    <t>九州電力株式会社　出水営業所</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</si>
  <si>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</si>
  <si>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</si>
  <si>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</si>
  <si>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</si>
  <si>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</si>
  <si>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</si>
  <si>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</si>
  <si>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</si>
  <si>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</si>
  <si>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</si>
  <si>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</si>
  <si>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</si>
  <si>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</si>
  <si>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</si>
  <si>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</si>
  <si>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</si>
  <si>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</si>
  <si>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</si>
  <si>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</si>
  <si>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</si>
  <si>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</si>
  <si>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</si>
  <si>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</si>
  <si>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</si>
  <si>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</si>
  <si>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</si>
  <si>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</si>
  <si>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</si>
  <si>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</si>
  <si>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</si>
  <si>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</si>
  <si>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</si>
  <si>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</si>
  <si>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</si>
  <si>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</si>
  <si>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</si>
  <si>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</si>
  <si>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</si>
  <si>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</si>
  <si>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</si>
  <si>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</si>
  <si>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</si>
  <si>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</si>
  <si>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</si>
  <si>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</si>
  <si>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</si>
  <si>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</si>
  <si>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</si>
  <si>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</si>
  <si>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</si>
  <si>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</si>
  <si>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</si>
  <si>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</si>
  <si>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</si>
  <si>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</si>
  <si>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</si>
  <si>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</si>
  <si>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</si>
  <si>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</si>
  <si>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</si>
  <si>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</si>
  <si>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</si>
  <si>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</si>
  <si>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</si>
  <si>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</si>
  <si>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</si>
  <si>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</si>
  <si>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</si>
  <si>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</si>
  <si>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</si>
  <si>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</si>
  <si>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</si>
  <si>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</si>
  <si>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</si>
  <si>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</si>
  <si>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</si>
  <si>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</si>
  <si>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</si>
  <si>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</si>
  <si>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</si>
  <si>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</si>
  <si>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</si>
  <si>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</si>
  <si>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</si>
  <si>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</si>
  <si>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</si>
  <si>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</si>
  <si>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</si>
  <si>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</si>
  <si>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</si>
  <si>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</si>
  <si>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</si>
  <si>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</si>
  <si>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</si>
  <si>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</si>
  <si>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</si>
  <si>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</si>
  <si>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</si>
  <si>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</si>
  <si>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</si>
  <si>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</si>
  <si>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</si>
  <si>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</si>
  <si>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</si>
  <si>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</si>
  <si>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</si>
  <si>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</si>
  <si>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</si>
  <si>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</si>
  <si>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</si>
  <si>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</si>
  <si>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</si>
  <si>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</si>
  <si>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</si>
  <si>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</si>
  <si>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</si>
  <si>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</si>
  <si>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</si>
  <si>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</si>
  <si>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</si>
  <si>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</si>
  <si>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</si>
  <si>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</si>
  <si>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</si>
  <si>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</si>
  <si>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</si>
  <si>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</si>
  <si>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</si>
  <si>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</si>
  <si>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</si>
  <si>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</si>
  <si>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</si>
  <si>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</si>
  <si>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</si>
  <si>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</si>
  <si>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</si>
  <si>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</si>
  <si>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</si>
  <si>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</si>
  <si>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</si>
  <si>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令和2年度決算の剰余金は　73,144千円です。
剰余金は，施設管理などの施設管理委託料のほか，売電収入の一部を一般会計へ繰り出しています。
○一般会計への繰出し
　長島夢追い元気集落活性化事業補助金：43,862千円
○出力制御機能付パワーコンディショナ導入工事：12,650千円</t>
    <rPh sb="37" eb="39">
      <t>シセツ</t>
    </rPh>
    <rPh sb="39" eb="41">
      <t>カンリ</t>
    </rPh>
    <rPh sb="41" eb="44">
      <t>イタクリョウ</t>
    </rPh>
    <rPh sb="114" eb="118">
      <t>シュツリョクセイギョ</t>
    </rPh>
    <rPh sb="118" eb="120">
      <t>キノウ</t>
    </rPh>
    <rPh sb="120" eb="121">
      <t>ツ</t>
    </rPh>
    <rPh sb="131" eb="133">
      <t>ドウニュウ</t>
    </rPh>
    <rPh sb="133" eb="135">
      <t>コウジ</t>
    </rPh>
    <rPh sb="142" eb="144">
      <t>センエン</t>
    </rPh>
    <phoneticPr fontId="5"/>
  </si>
  <si>
    <t>　当該太陽光発電会計（施設名：長島夢追い元気発電所）は，長島夢追い元気集落活性化事業補助金として，町内各集落の地域活性化の為の補助金を繰り出すことや，本町の景観づくり形成を主な目的として建設したものである。企業債の借入は行っておらず，全額，夢追いふるさと長島景観基金から平成26年度・27年度で借入を行い，それぞれ１年据え置き20年での償還計画を立てている。
　施設は，平成26年12月に着工，平成27年10月に完成し，同10月29日から売電を開始した施設であり，通年の売電実績は平成28年度決算から確認できるようになった。
（収益的収支比率）
　令和2年度の収益的収支比率は133.5％と健全な経営ができていると考えるが，今後は修繕費等が増えることが見込まれることから注視していきたい。
（営業収支比率）
　令和2年度の営業収支比率は544.1%と健全な経営がなされていると考えるが，今後の修繕・更新投資等に充てる財源を確保するため引き続き，健全な経営を進めて行きたい。
（供給原価）
　令和2年度の供給原価は、24,640.5円/MWhであり，全国平均値よりも高い数値となった。太陽光発電という天候に左右される発電設備であることから，供給原価を引き下げるため，総費用の削減に取り組んでいく必要がある。
（EBITDA）
　減価償却前営業利益（EBITDA）は25,982千円と全国平均値よりも低い数値となった。令和2年度は出力制御機能付パワコンを12,650千円で大規模な工事を行ったことが原因だと考えられる。</t>
    <rPh sb="355" eb="357">
      <t>レイワ</t>
    </rPh>
    <rPh sb="598" eb="599">
      <t>ヒク</t>
    </rPh>
    <rPh sb="600" eb="602">
      <t>スウチ</t>
    </rPh>
    <rPh sb="607" eb="609">
      <t>レイワ</t>
    </rPh>
    <rPh sb="610" eb="612">
      <t>ネンド</t>
    </rPh>
    <rPh sb="613" eb="615">
      <t>シュツリョク</t>
    </rPh>
    <rPh sb="615" eb="617">
      <t>セイギョ</t>
    </rPh>
    <rPh sb="617" eb="619">
      <t>キノウ</t>
    </rPh>
    <rPh sb="619" eb="620">
      <t>ツ</t>
    </rPh>
    <rPh sb="631" eb="633">
      <t>センエン</t>
    </rPh>
    <rPh sb="634" eb="637">
      <t>ダイキボ</t>
    </rPh>
    <rPh sb="638" eb="640">
      <t>コウジ</t>
    </rPh>
    <rPh sb="641" eb="642">
      <t>オコナ</t>
    </rPh>
    <rPh sb="647" eb="649">
      <t>ゲンイン</t>
    </rPh>
    <rPh sb="651" eb="652">
      <t>カンガ</t>
    </rPh>
    <phoneticPr fontId="5"/>
  </si>
  <si>
    <r>
      <t>（設備利用率）
　令和2年度の太陽光発電の設備利用率は14.5%であり，全国平均値を下回った。適切な施設管理を行い，今後も施設の健全運営に努める。
（修繕費比率）</t>
    </r>
    <r>
      <rPr>
        <b/>
        <sz val="14"/>
        <color theme="1"/>
        <rFont val="ＭＳ ゴシック"/>
        <family val="3"/>
        <charset val="128"/>
      </rPr>
      <t xml:space="preserve">
　</t>
    </r>
    <r>
      <rPr>
        <sz val="14"/>
        <color theme="1"/>
        <rFont val="ＭＳ ゴシック"/>
        <family val="3"/>
        <charset val="128"/>
      </rPr>
      <t>令和2年度は当該施設の修繕はなかった。今後の運用の中で，数値を注視しながら，計画的な維持管理・効果的な修繕方法の検討などを進めていきたい。
（企業債残高対料金・企業債残高対料金収入比率）
　当該施設では企業債の借入は行っていない。経営リスクについては，設備利用率や修繕費比率を特に注視していく必要があると考えられる。
（FIT収入割合）
　当該施設のFIT収入割合は100%と，全収入がFITで占めていることから，FIT適用期間終了（令和17年10月末）後は，収入が大きく変動するリスクを抱えているため，今後その対応を検討する必要がある。</t>
    </r>
    <rPh sb="47" eb="49">
      <t>テキセツ</t>
    </rPh>
    <rPh sb="50" eb="52">
      <t>シセツ</t>
    </rPh>
    <rPh sb="52" eb="54">
      <t>カンリ</t>
    </rPh>
    <rPh sb="55" eb="56">
      <t>オコナ</t>
    </rPh>
    <phoneticPr fontId="5"/>
  </si>
  <si>
    <t>　令和2年度は令和元年度より電力量収入が7,408千円増加した。令和2年度に出力制御機能付パワーコンディショナ導入工事を行ったため，令和2年度以降は効率的な発電と料金収入が見込まれるものと考えられる。今後も各数値を分析しながら，当該施設の健全経営へ努めたい。
　FIT適用終了（令和17年10月末）後の事業のあり方については，令和２年度に策定する経営戦略を基に，FIT終了後の売電収入の減少リスクも踏まえ検討していく。</t>
    <rPh sb="7" eb="9">
      <t>レイワ</t>
    </rPh>
    <rPh sb="9" eb="12">
      <t>ガンネンド</t>
    </rPh>
    <rPh sb="27" eb="29">
      <t>ゾウカ</t>
    </rPh>
    <rPh sb="66" eb="68">
      <t>レイワ</t>
    </rPh>
    <rPh sb="69" eb="71">
      <t>ネンド</t>
    </rPh>
    <rPh sb="71" eb="73">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</si>
</sst>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299.39999999999998</c:v>
                </c:pt>
                <c:pt idx="1">
                  <c:v>159.30000000000001</c:v>
                </c:pt>
                <c:pt idx="2">
                  <c:v>176.5</c:v>
                </c:pt>
                <c:pt idx="3">
                  <c:v>155.19999999999999</c:v>
                </c:pt>
                <c:pt idx="4">
                  <c:v>133.5</c:v>
                </c:pt>
              </c:numCache>
            </c:numRef>
          </c:val>
          <c:extLst>
            <c:ext xmlns:c16="http://schemas.microsoft.com/office/drawing/2014/chart" uri="{C3380CC4-5D6E-409C-BE32-E72D297353CC}">
              <c16:uniqueId val="{00000000-B24F-4B23-B760-971A996B7DFF}"/>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B24F-4B23-B760-971A996B7DF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24F-4B23-B760-971A996B7DFF}"/>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2B9-4E67-8F21-8B1F441FBA75}"/>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F2B9-4E67-8F21-8B1F441FBA75}"/>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56-4549-9DF7-29F0FDCAD7B4}"/>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56-4549-9DF7-29F0FDCAD7B4}"/>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8E3-4B61-A152-00FB8BCFD7A8}"/>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E3-4B61-A152-00FB8BCFD7A8}"/>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46-4668-91BB-07996D2EC37C}"/>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46-4668-91BB-07996D2EC37C}"/>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CA0-4094-A81C-E59CC51A416E}"/>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A0-4094-A81C-E59CC51A416E}"/>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23-43DA-BEE2-92ED00D04B3E}"/>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23-43DA-BEE2-92ED00D04B3E}"/>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A45-4971-9D06-89DCD93CADDC}"/>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45-4971-9D06-89DCD93CADDC}"/>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C78-49A3-B0AA-F1D0CE921D3F}"/>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78-49A3-B0AA-F1D0CE921D3F}"/>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CC-4C41-8151-93D3C98DAA79}"/>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CC-4C41-8151-93D3C98DAA79}"/>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8A-4C61-9CE5-8D2D10EE138A}"/>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8A-4C61-9CE5-8D2D10EE138A}"/>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1757.4</c:v>
                </c:pt>
                <c:pt idx="1">
                  <c:v>544.9</c:v>
                </c:pt>
                <c:pt idx="2">
                  <c:v>768.8</c:v>
                </c:pt>
                <c:pt idx="3">
                  <c:v>596.6</c:v>
                </c:pt>
                <c:pt idx="4">
                  <c:v>544.1</c:v>
                </c:pt>
              </c:numCache>
            </c:numRef>
          </c:val>
          <c:extLst>
            <c:ext xmlns:c16="http://schemas.microsoft.com/office/drawing/2014/chart" uri="{C3380CC4-5D6E-409C-BE32-E72D297353CC}">
              <c16:uniqueId val="{00000000-2628-401B-B1CB-2AD2BABB12D1}"/>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2628-401B-B1CB-2AD2BABB12D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628-401B-B1CB-2AD2BABB12D1}"/>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1E0-4F1D-BB32-FD17F4DB413C}"/>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E0-4F1D-BB32-FD17F4DB413C}"/>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90-4B39-97CA-CD478569B114}"/>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90-4B39-97CA-CD478569B114}"/>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AA-4307-AA5F-EF4B40ADBE73}"/>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AA-4307-AA5F-EF4B40ADBE73}"/>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FE-4EEE-AE98-2818A2D978F1}"/>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FE-4EEE-AE98-2818A2D978F1}"/>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BE-4681-897B-535013E23C63}"/>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BE-4681-897B-535013E23C63}"/>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7F-4AC1-A91B-1223CFB23B4F}"/>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F-4AC1-A91B-1223CFB23B4F}"/>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14.7</c:v>
                </c:pt>
                <c:pt idx="1">
                  <c:v>14.7</c:v>
                </c:pt>
                <c:pt idx="2">
                  <c:v>15</c:v>
                </c:pt>
                <c:pt idx="3">
                  <c:v>13.5</c:v>
                </c:pt>
                <c:pt idx="4">
                  <c:v>14.5</c:v>
                </c:pt>
              </c:numCache>
            </c:numRef>
          </c:val>
          <c:extLst>
            <c:ext xmlns:c16="http://schemas.microsoft.com/office/drawing/2014/chart" uri="{C3380CC4-5D6E-409C-BE32-E72D297353CC}">
              <c16:uniqueId val="{00000000-F2AE-432C-89F0-D198601B43AC}"/>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14.5</c:v>
                </c:pt>
                <c:pt idx="1">
                  <c:v>14.9</c:v>
                </c:pt>
                <c:pt idx="2">
                  <c:v>15.3</c:v>
                </c:pt>
                <c:pt idx="3">
                  <c:v>14.9</c:v>
                </c:pt>
                <c:pt idx="4">
                  <c:v>14.9</c:v>
                </c:pt>
              </c:numCache>
            </c:numRef>
          </c:val>
          <c:smooth val="0"/>
          <c:extLst>
            <c:ext xmlns:c16="http://schemas.microsoft.com/office/drawing/2014/chart" uri="{C3380CC4-5D6E-409C-BE32-E72D297353CC}">
              <c16:uniqueId val="{00000001-F2AE-432C-89F0-D198601B43AC}"/>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2.9</c:v>
                </c:pt>
                <c:pt idx="1">
                  <c:v>3.1</c:v>
                </c:pt>
                <c:pt idx="2">
                  <c:v>1.3</c:v>
                </c:pt>
                <c:pt idx="3">
                  <c:v>1.6</c:v>
                </c:pt>
                <c:pt idx="4">
                  <c:v>0</c:v>
                </c:pt>
              </c:numCache>
            </c:numRef>
          </c:val>
          <c:extLst>
            <c:ext xmlns:c16="http://schemas.microsoft.com/office/drawing/2014/chart" uri="{C3380CC4-5D6E-409C-BE32-E72D297353CC}">
              <c16:uniqueId val="{00000000-EE9B-4B8D-82B8-8EF2DAC71AFA}"/>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0.3</c:v>
                </c:pt>
                <c:pt idx="1">
                  <c:v>0.3</c:v>
                </c:pt>
                <c:pt idx="2">
                  <c:v>0.7</c:v>
                </c:pt>
                <c:pt idx="3">
                  <c:v>0.4</c:v>
                </c:pt>
                <c:pt idx="4">
                  <c:v>1.8</c:v>
                </c:pt>
              </c:numCache>
            </c:numRef>
          </c:val>
          <c:smooth val="0"/>
          <c:extLst>
            <c:ext xmlns:c16="http://schemas.microsoft.com/office/drawing/2014/chart" uri="{C3380CC4-5D6E-409C-BE32-E72D297353CC}">
              <c16:uniqueId val="{00000001-EE9B-4B8D-82B8-8EF2DAC71AFA}"/>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03E-4A35-929B-EFB93673C784}"/>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189.5</c:v>
                </c:pt>
                <c:pt idx="1">
                  <c:v>172</c:v>
                </c:pt>
                <c:pt idx="2">
                  <c:v>151.69999999999999</c:v>
                </c:pt>
                <c:pt idx="3">
                  <c:v>138.1</c:v>
                </c:pt>
                <c:pt idx="4">
                  <c:v>125.8</c:v>
                </c:pt>
              </c:numCache>
            </c:numRef>
          </c:val>
          <c:smooth val="0"/>
          <c:extLst>
            <c:ext xmlns:c16="http://schemas.microsoft.com/office/drawing/2014/chart" uri="{C3380CC4-5D6E-409C-BE32-E72D297353CC}">
              <c16:uniqueId val="{00000001-D03E-4A35-929B-EFB93673C784}"/>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E6F-44AD-8466-4A6310EB4CAF}"/>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6F-44AD-8466-4A6310EB4CAF}"/>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409-43E5-8E1E-E0B035296F32}"/>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09-43E5-8E1E-E0B035296F32}"/>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C409-43E5-8E1E-E0B035296F32}"/>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8AD-4D1B-8538-0275C2047919}"/>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98.7</c:v>
                </c:pt>
                <c:pt idx="1">
                  <c:v>98.2</c:v>
                </c:pt>
                <c:pt idx="2">
                  <c:v>98.7</c:v>
                </c:pt>
                <c:pt idx="3">
                  <c:v>98.8</c:v>
                </c:pt>
                <c:pt idx="4">
                  <c:v>98.9</c:v>
                </c:pt>
              </c:numCache>
            </c:numRef>
          </c:val>
          <c:smooth val="0"/>
          <c:extLst>
            <c:ext xmlns:c16="http://schemas.microsoft.com/office/drawing/2014/chart" uri="{C3380CC4-5D6E-409C-BE32-E72D297353CC}">
              <c16:uniqueId val="{00000001-38AD-4D1B-8538-0275C2047919}"/>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19568.900000000001</c:v>
                </c:pt>
                <c:pt idx="1">
                  <c:v>24409.3</c:v>
                </c:pt>
                <c:pt idx="2">
                  <c:v>22021</c:v>
                </c:pt>
                <c:pt idx="3">
                  <c:v>25301.200000000001</c:v>
                </c:pt>
                <c:pt idx="4">
                  <c:v>24640.5</c:v>
                </c:pt>
              </c:numCache>
            </c:numRef>
          </c:val>
          <c:extLst>
            <c:ext xmlns:c16="http://schemas.microsoft.com/office/drawing/2014/chart" uri="{C3380CC4-5D6E-409C-BE32-E72D297353CC}">
              <c16:uniqueId val="{00000000-8F07-46DC-BBB5-ED6A93209C41}"/>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8F07-46DC-BBB5-ED6A93209C41}"/>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101009</c:v>
                </c:pt>
                <c:pt idx="1">
                  <c:v>38193</c:v>
                </c:pt>
                <c:pt idx="2">
                  <c:v>45020</c:v>
                </c:pt>
                <c:pt idx="3">
                  <c:v>33952</c:v>
                </c:pt>
                <c:pt idx="4">
                  <c:v>25982</c:v>
                </c:pt>
              </c:numCache>
            </c:numRef>
          </c:val>
          <c:extLst>
            <c:ext xmlns:c16="http://schemas.microsoft.com/office/drawing/2014/chart" uri="{C3380CC4-5D6E-409C-BE32-E72D297353CC}">
              <c16:uniqueId val="{00000000-92C7-470A-B4C3-739EBCE9A9E5}"/>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92C7-470A-B4C3-739EBCE9A9E5}"/>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14.7</c:v>
                </c:pt>
                <c:pt idx="1">
                  <c:v>14.7</c:v>
                </c:pt>
                <c:pt idx="2">
                  <c:v>15</c:v>
                </c:pt>
                <c:pt idx="3">
                  <c:v>13.5</c:v>
                </c:pt>
                <c:pt idx="4">
                  <c:v>14.5</c:v>
                </c:pt>
              </c:numCache>
            </c:numRef>
          </c:val>
          <c:extLst>
            <c:ext xmlns:c16="http://schemas.microsoft.com/office/drawing/2014/chart" uri="{C3380CC4-5D6E-409C-BE32-E72D297353CC}">
              <c16:uniqueId val="{00000000-5D9F-4315-925D-A57228E2A5D9}"/>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5D9F-4315-925D-A57228E2A5D9}"/>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2.9</c:v>
                </c:pt>
                <c:pt idx="1">
                  <c:v>3.1</c:v>
                </c:pt>
                <c:pt idx="2">
                  <c:v>1.3</c:v>
                </c:pt>
                <c:pt idx="3">
                  <c:v>1.6</c:v>
                </c:pt>
                <c:pt idx="4">
                  <c:v>0</c:v>
                </c:pt>
              </c:numCache>
            </c:numRef>
          </c:val>
          <c:extLst>
            <c:ext xmlns:c16="http://schemas.microsoft.com/office/drawing/2014/chart" uri="{C3380CC4-5D6E-409C-BE32-E72D297353CC}">
              <c16:uniqueId val="{00000000-AAB1-4928-840A-1156811B7A77}"/>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AAB1-4928-840A-1156811B7A77}"/>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867-4D16-9F87-2E589C5D60DC}"/>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F867-4D16-9F87-2E589C5D60DC}"/>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F5C-40FE-8DBC-FDE110796945}"/>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5C-40FE-8DBC-FDE110796945}"/>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668204"/>
          <a:ext cx="5728907" cy="2990269"/>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668204"/>
          <a:ext cx="5728909" cy="2990269"/>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668204"/>
          <a:ext cx="5728908" cy="2990269"/>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668204"/>
          <a:ext cx="5738433" cy="2990269"/>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668204"/>
          <a:ext cx="5738433" cy="2990269"/>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589081"/>
          <a:ext cx="5727086" cy="2869042"/>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609867"/>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636838"/>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646491"/>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625219"/>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589081"/>
          <a:ext cx="5223274" cy="2869042"/>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609867"/>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636838"/>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646491"/>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625219"/>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589081"/>
          <a:ext cx="5232798" cy="2869042"/>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609867"/>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636838"/>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646491"/>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625219"/>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589081"/>
          <a:ext cx="5232799" cy="2869042"/>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609867"/>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636838"/>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646491"/>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625219"/>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589081"/>
          <a:ext cx="5232799" cy="2869042"/>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609867"/>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636838"/>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646491"/>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625219"/>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40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41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41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41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41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41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41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41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41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41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41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42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42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422"/>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423"/>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424"/>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425"/>
                </a:ext>
              </a:extLst>
            </xdr:cNvPicPr>
          </xdr:nvPicPr>
          <xdr:blipFill>
            <a:blip xmlns:r="http://schemas.openxmlformats.org/officeDocument/2006/relationships" r:embed="rId45"/>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426"/>
                </a:ext>
              </a:extLst>
            </xdr:cNvPicPr>
          </xdr:nvPicPr>
          <xdr:blipFill>
            <a:blip xmlns:r="http://schemas.openxmlformats.org/officeDocument/2006/relationships" r:embed="rId43"/>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427"/>
                </a:ext>
              </a:extLst>
            </xdr:cNvPicPr>
          </xdr:nvPicPr>
          <xdr:blipFill>
            <a:blip xmlns:r="http://schemas.openxmlformats.org/officeDocument/2006/relationships" r:embed="rId46"/>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428"/>
                </a:ext>
              </a:extLst>
            </xdr:cNvPicPr>
          </xdr:nvPicPr>
          <xdr:blipFill>
            <a:blip xmlns:r="http://schemas.openxmlformats.org/officeDocument/2006/relationships" r:embed="rId44"/>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429"/>
                </a:ext>
              </a:extLst>
            </xdr:cNvPicPr>
          </xdr:nvPicPr>
          <xdr:blipFill>
            <a:blip xmlns:r="http://schemas.openxmlformats.org/officeDocument/2006/relationships" r:embed="rId44"/>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430"/>
                </a:ext>
              </a:extLst>
            </xdr:cNvPicPr>
          </xdr:nvPicPr>
          <xdr:blipFill>
            <a:blip xmlns:r="http://schemas.openxmlformats.org/officeDocument/2006/relationships" r:embed="rId4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431"/>
                </a:ext>
              </a:extLst>
            </xdr:cNvPicPr>
          </xdr:nvPicPr>
          <xdr:blipFill>
            <a:blip xmlns:r="http://schemas.openxmlformats.org/officeDocument/2006/relationships" r:embed="rId42"/>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432"/>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433"/>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434"/>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435"/>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436"/>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437"/>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438"/>
                </a:ext>
              </a:extLst>
            </xdr:cNvPicPr>
          </xdr:nvPicPr>
          <xdr:blipFill>
            <a:blip xmlns:r="http://schemas.openxmlformats.org/officeDocument/2006/relationships" r:embed="rId5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439"/>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440"/>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441"/>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442"/>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443"/>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444"/>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445"/>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446"/>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447"/>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448"/>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449"/>
                </a:ext>
              </a:extLst>
            </xdr:cNvPicPr>
          </xdr:nvPicPr>
          <xdr:blipFill>
            <a:blip xmlns:r="http://schemas.openxmlformats.org/officeDocument/2006/relationships" r:embed="rId52"/>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450"/>
                </a:ext>
              </a:extLst>
            </xdr:cNvPicPr>
          </xdr:nvPicPr>
          <xdr:blipFill>
            <a:blip xmlns:r="http://schemas.openxmlformats.org/officeDocument/2006/relationships" r:embed="rId52"/>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451"/>
                </a:ext>
              </a:extLst>
            </xdr:cNvPicPr>
          </xdr:nvPicPr>
          <xdr:blipFill>
            <a:blip xmlns:r="http://schemas.openxmlformats.org/officeDocument/2006/relationships" r:embed="rId52"/>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452"/>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453"/>
                </a:ext>
              </a:extLst>
            </xdr:cNvPicPr>
          </xdr:nvPicPr>
          <xdr:blipFill>
            <a:blip xmlns:r="http://schemas.openxmlformats.org/officeDocument/2006/relationships" r:embed="rId52"/>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454"/>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455"/>
                </a:ext>
              </a:extLst>
            </xdr:cNvPicPr>
          </xdr:nvPicPr>
          <xdr:blipFill>
            <a:blip xmlns:r="http://schemas.openxmlformats.org/officeDocument/2006/relationships" r:embed="rId53"/>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456"/>
                </a:ext>
              </a:extLst>
            </xdr:cNvPicPr>
          </xdr:nvPicPr>
          <xdr:blipFill>
            <a:blip xmlns:r="http://schemas.openxmlformats.org/officeDocument/2006/relationships" r:embed="rId53"/>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70" zoomScaleNormal="70" workbookViewId="0"/>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鹿児島県　長島町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273</v>
      </c>
      <c r="T3" s="132"/>
      <c r="U3" s="132"/>
      <c r="V3" s="132"/>
      <c r="W3" s="132"/>
      <c r="X3" s="132"/>
      <c r="Y3" s="132"/>
      <c r="Z3" s="132"/>
      <c r="AA3" s="132"/>
      <c r="AB3" s="132"/>
      <c r="AC3" s="132"/>
      <c r="AD3" s="132"/>
      <c r="AE3" s="132"/>
      <c r="AF3" s="132"/>
      <c r="AG3" s="132"/>
      <c r="AH3" s="133"/>
      <c r="AI3" s="1"/>
      <c r="AJ3" s="1"/>
      <c r="AK3" s="118" t="s">
        <v>274</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t="str">
        <f>データ!O6</f>
        <v>-</v>
      </c>
      <c r="K5" s="142"/>
      <c r="L5" s="142"/>
      <c r="M5" s="142"/>
      <c r="N5" s="142">
        <f>データ!P6</f>
        <v>1</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49.5" customHeight="1" x14ac:dyDescent="0.15">
      <c r="A7" s="1"/>
      <c r="B7" s="144" t="str">
        <f>データ!Q6</f>
        <v>-</v>
      </c>
      <c r="C7" s="142"/>
      <c r="D7" s="142"/>
      <c r="E7" s="142"/>
      <c r="F7" s="145" t="s">
        <v>130</v>
      </c>
      <c r="G7" s="146"/>
      <c r="H7" s="146"/>
      <c r="I7" s="146"/>
      <c r="J7" s="147" t="s">
        <v>130</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132</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f>データ!AL6</f>
        <v>2561</v>
      </c>
      <c r="G15" s="171"/>
      <c r="H15" s="171">
        <f>データ!AM6</f>
        <v>2570</v>
      </c>
      <c r="I15" s="171"/>
      <c r="J15" s="171">
        <f>データ!AN6</f>
        <v>2614</v>
      </c>
      <c r="K15" s="171"/>
      <c r="L15" s="171">
        <f>データ!AO6</f>
        <v>2364</v>
      </c>
      <c r="M15" s="171"/>
      <c r="N15" s="172">
        <f>データ!AP6</f>
        <v>2526</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2561</v>
      </c>
      <c r="G16" s="177"/>
      <c r="H16" s="177">
        <f>データ!AR6</f>
        <v>2570</v>
      </c>
      <c r="I16" s="177"/>
      <c r="J16" s="177">
        <f>データ!AS6</f>
        <v>2614</v>
      </c>
      <c r="K16" s="177"/>
      <c r="L16" s="177">
        <f>データ!AT6</f>
        <v>2364</v>
      </c>
      <c r="M16" s="177"/>
      <c r="N16" s="166">
        <f>データ!AU6</f>
        <v>2526</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t="str">
        <f>データ!AV6</f>
        <v>-</v>
      </c>
      <c r="G19" s="180"/>
      <c r="H19" s="180"/>
      <c r="I19" s="180">
        <f>データ!AW6</f>
        <v>90921</v>
      </c>
      <c r="J19" s="180"/>
      <c r="K19" s="180"/>
      <c r="L19" s="180">
        <f>データ!AX6</f>
        <v>90921</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30</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275</v>
      </c>
      <c r="AL40" s="119"/>
      <c r="AM40" s="119"/>
      <c r="AN40" s="119"/>
      <c r="AO40" s="119"/>
      <c r="AP40" s="119"/>
      <c r="AQ40" s="120"/>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33</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276</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（最大出力合計1,990kW）</v>
      </c>
      <c r="D123" s="5" t="str">
        <f>データ!EX9</f>
        <v>（最大出力合計-kW）</v>
      </c>
      <c r="E123" s="5" t="str">
        <f>データ!GW9</f>
        <v>（最大出力合計-kW）</v>
      </c>
      <c r="F123" s="5" t="str">
        <f>データ!IV9</f>
        <v>（最大出力合計-kW）</v>
      </c>
      <c r="G123" s="5" t="str">
        <f>データ!KU9</f>
        <v>（最大出力合計1,990kW）</v>
      </c>
    </row>
  </sheetData>
  <sheetProtection algorithmName="SHA-512" hashValue="Gjajuy8Z8LZZyIlYm5Clyjn9r692TGaBcBwKcwzesnkwALgYMSN0+Pbc5WkHnLpSK2FpEDBT5IKttD3OrqYTyg==" saltValue="pp/6wLlTZPZQZjUy8WtA2A=="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38</v>
      </c>
      <c r="MZ4" s="54"/>
      <c r="NA4" s="54"/>
      <c r="NB4" s="58"/>
      <c r="NC4" s="53" t="s">
        <v>39</v>
      </c>
      <c r="ND4" s="54"/>
      <c r="NE4" s="54"/>
      <c r="NF4" s="58"/>
      <c r="NG4" s="53" t="s">
        <v>76</v>
      </c>
      <c r="NH4" s="54"/>
      <c r="NI4" s="54"/>
      <c r="NJ4" s="58"/>
    </row>
    <row r="5" spans="1:374" x14ac:dyDescent="0.15">
      <c r="A5" s="49" t="s">
        <v>77</v>
      </c>
      <c r="B5" s="65"/>
      <c r="C5" s="65"/>
      <c r="D5" s="65"/>
      <c r="E5" s="65"/>
      <c r="F5" s="65"/>
      <c r="G5" s="65"/>
      <c r="H5" s="65" t="s">
        <v>78</v>
      </c>
      <c r="I5" s="66" t="s">
        <v>79</v>
      </c>
      <c r="J5" s="66" t="s">
        <v>80</v>
      </c>
      <c r="K5" s="66" t="s">
        <v>81</v>
      </c>
      <c r="L5" s="66" t="s">
        <v>82</v>
      </c>
      <c r="M5" s="66" t="s">
        <v>83</v>
      </c>
      <c r="N5" s="66" t="s">
        <v>84</v>
      </c>
      <c r="O5" s="66" t="s">
        <v>85</v>
      </c>
      <c r="P5" s="66" t="s">
        <v>86</v>
      </c>
      <c r="Q5" s="66" t="s">
        <v>87</v>
      </c>
      <c r="R5" s="66" t="s">
        <v>88</v>
      </c>
      <c r="S5" s="66" t="s">
        <v>89</v>
      </c>
      <c r="T5" s="66" t="s">
        <v>90</v>
      </c>
      <c r="U5" s="66" t="s">
        <v>91</v>
      </c>
      <c r="V5" s="66" t="s">
        <v>92</v>
      </c>
      <c r="W5" s="66" t="s">
        <v>93</v>
      </c>
      <c r="X5" s="66" t="s">
        <v>94</v>
      </c>
      <c r="Y5" s="66" t="s">
        <v>95</v>
      </c>
      <c r="Z5" s="66" t="s">
        <v>96</v>
      </c>
      <c r="AA5" s="66" t="s">
        <v>97</v>
      </c>
      <c r="AB5" s="66" t="s">
        <v>93</v>
      </c>
      <c r="AC5" s="66" t="s">
        <v>94</v>
      </c>
      <c r="AD5" s="66" t="s">
        <v>95</v>
      </c>
      <c r="AE5" s="66" t="s">
        <v>96</v>
      </c>
      <c r="AF5" s="66" t="s">
        <v>97</v>
      </c>
      <c r="AG5" s="66" t="s">
        <v>93</v>
      </c>
      <c r="AH5" s="66" t="s">
        <v>94</v>
      </c>
      <c r="AI5" s="66" t="s">
        <v>95</v>
      </c>
      <c r="AJ5" s="66" t="s">
        <v>96</v>
      </c>
      <c r="AK5" s="66" t="s">
        <v>97</v>
      </c>
      <c r="AL5" s="66" t="s">
        <v>93</v>
      </c>
      <c r="AM5" s="66" t="s">
        <v>94</v>
      </c>
      <c r="AN5" s="66" t="s">
        <v>95</v>
      </c>
      <c r="AO5" s="66" t="s">
        <v>96</v>
      </c>
      <c r="AP5" s="66" t="s">
        <v>97</v>
      </c>
      <c r="AQ5" s="66" t="s">
        <v>93</v>
      </c>
      <c r="AR5" s="66" t="s">
        <v>94</v>
      </c>
      <c r="AS5" s="66" t="s">
        <v>95</v>
      </c>
      <c r="AT5" s="66" t="s">
        <v>96</v>
      </c>
      <c r="AU5" s="66" t="s">
        <v>97</v>
      </c>
      <c r="AV5" s="66" t="s">
        <v>98</v>
      </c>
      <c r="AW5" s="66" t="s">
        <v>99</v>
      </c>
      <c r="AX5" s="66" t="s">
        <v>100</v>
      </c>
      <c r="AY5" s="66" t="s">
        <v>101</v>
      </c>
      <c r="AZ5" s="66" t="s">
        <v>102</v>
      </c>
      <c r="BA5" s="66" t="s">
        <v>103</v>
      </c>
      <c r="BB5" s="66" t="s">
        <v>104</v>
      </c>
      <c r="BC5" s="66" t="s">
        <v>105</v>
      </c>
      <c r="BD5" s="66" t="s">
        <v>106</v>
      </c>
      <c r="BE5" s="66" t="s">
        <v>107</v>
      </c>
      <c r="BF5" s="66" t="s">
        <v>108</v>
      </c>
      <c r="BG5" s="66" t="s">
        <v>109</v>
      </c>
      <c r="BH5" s="66" t="s">
        <v>110</v>
      </c>
      <c r="BI5" s="66" t="s">
        <v>111</v>
      </c>
      <c r="BJ5" s="66" t="s">
        <v>101</v>
      </c>
      <c r="BK5" s="66" t="s">
        <v>102</v>
      </c>
      <c r="BL5" s="66" t="s">
        <v>103</v>
      </c>
      <c r="BM5" s="66" t="s">
        <v>104</v>
      </c>
      <c r="BN5" s="66" t="s">
        <v>105</v>
      </c>
      <c r="BO5" s="66" t="s">
        <v>106</v>
      </c>
      <c r="BP5" s="66" t="s">
        <v>107</v>
      </c>
      <c r="BQ5" s="66" t="s">
        <v>108</v>
      </c>
      <c r="BR5" s="66" t="s">
        <v>109</v>
      </c>
      <c r="BS5" s="66" t="s">
        <v>110</v>
      </c>
      <c r="BT5" s="66" t="s">
        <v>111</v>
      </c>
      <c r="BU5" s="66" t="s">
        <v>101</v>
      </c>
      <c r="BV5" s="66" t="s">
        <v>102</v>
      </c>
      <c r="BW5" s="66" t="s">
        <v>103</v>
      </c>
      <c r="BX5" s="66" t="s">
        <v>104</v>
      </c>
      <c r="BY5" s="66" t="s">
        <v>105</v>
      </c>
      <c r="BZ5" s="66" t="s">
        <v>106</v>
      </c>
      <c r="CA5" s="66" t="s">
        <v>107</v>
      </c>
      <c r="CB5" s="66" t="s">
        <v>108</v>
      </c>
      <c r="CC5" s="66" t="s">
        <v>109</v>
      </c>
      <c r="CD5" s="66" t="s">
        <v>110</v>
      </c>
      <c r="CE5" s="66" t="s">
        <v>111</v>
      </c>
      <c r="CF5" s="66" t="s">
        <v>101</v>
      </c>
      <c r="CG5" s="66" t="s">
        <v>102</v>
      </c>
      <c r="CH5" s="66" t="s">
        <v>103</v>
      </c>
      <c r="CI5" s="66" t="s">
        <v>104</v>
      </c>
      <c r="CJ5" s="66" t="s">
        <v>105</v>
      </c>
      <c r="CK5" s="66" t="s">
        <v>106</v>
      </c>
      <c r="CL5" s="66" t="s">
        <v>107</v>
      </c>
      <c r="CM5" s="66" t="s">
        <v>108</v>
      </c>
      <c r="CN5" s="66" t="s">
        <v>109</v>
      </c>
      <c r="CO5" s="66" t="s">
        <v>110</v>
      </c>
      <c r="CP5" s="66" t="s">
        <v>101</v>
      </c>
      <c r="CQ5" s="66" t="s">
        <v>102</v>
      </c>
      <c r="CR5" s="66" t="s">
        <v>103</v>
      </c>
      <c r="CS5" s="66" t="s">
        <v>104</v>
      </c>
      <c r="CT5" s="66" t="s">
        <v>105</v>
      </c>
      <c r="CU5" s="66" t="s">
        <v>106</v>
      </c>
      <c r="CV5" s="66" t="s">
        <v>107</v>
      </c>
      <c r="CW5" s="66" t="s">
        <v>108</v>
      </c>
      <c r="CX5" s="66" t="s">
        <v>109</v>
      </c>
      <c r="CY5" s="66" t="s">
        <v>110</v>
      </c>
      <c r="CZ5" s="66" t="s">
        <v>112</v>
      </c>
      <c r="DA5" s="66" t="s">
        <v>101</v>
      </c>
      <c r="DB5" s="66" t="s">
        <v>102</v>
      </c>
      <c r="DC5" s="66" t="s">
        <v>103</v>
      </c>
      <c r="DD5" s="66" t="s">
        <v>104</v>
      </c>
      <c r="DE5" s="66" t="s">
        <v>105</v>
      </c>
      <c r="DF5" s="66" t="s">
        <v>106</v>
      </c>
      <c r="DG5" s="66" t="s">
        <v>107</v>
      </c>
      <c r="DH5" s="66" t="s">
        <v>108</v>
      </c>
      <c r="DI5" s="66" t="s">
        <v>109</v>
      </c>
      <c r="DJ5" s="66" t="s">
        <v>110</v>
      </c>
      <c r="DK5" s="66" t="s">
        <v>101</v>
      </c>
      <c r="DL5" s="66" t="s">
        <v>102</v>
      </c>
      <c r="DM5" s="66" t="s">
        <v>103</v>
      </c>
      <c r="DN5" s="66" t="s">
        <v>104</v>
      </c>
      <c r="DO5" s="66" t="s">
        <v>105</v>
      </c>
      <c r="DP5" s="66" t="s">
        <v>106</v>
      </c>
      <c r="DQ5" s="66" t="s">
        <v>107</v>
      </c>
      <c r="DR5" s="66" t="s">
        <v>108</v>
      </c>
      <c r="DS5" s="66" t="s">
        <v>109</v>
      </c>
      <c r="DT5" s="66" t="s">
        <v>110</v>
      </c>
      <c r="DU5" s="66" t="s">
        <v>101</v>
      </c>
      <c r="DV5" s="66" t="s">
        <v>102</v>
      </c>
      <c r="DW5" s="66" t="s">
        <v>103</v>
      </c>
      <c r="DX5" s="66" t="s">
        <v>104</v>
      </c>
      <c r="DY5" s="66" t="s">
        <v>105</v>
      </c>
      <c r="DZ5" s="66" t="s">
        <v>106</v>
      </c>
      <c r="EA5" s="66" t="s">
        <v>107</v>
      </c>
      <c r="EB5" s="66" t="s">
        <v>108</v>
      </c>
      <c r="EC5" s="66" t="s">
        <v>109</v>
      </c>
      <c r="ED5" s="66" t="s">
        <v>110</v>
      </c>
      <c r="EE5" s="66" t="s">
        <v>101</v>
      </c>
      <c r="EF5" s="66" t="s">
        <v>102</v>
      </c>
      <c r="EG5" s="66" t="s">
        <v>103</v>
      </c>
      <c r="EH5" s="66" t="s">
        <v>104</v>
      </c>
      <c r="EI5" s="66" t="s">
        <v>105</v>
      </c>
      <c r="EJ5" s="66" t="s">
        <v>106</v>
      </c>
      <c r="EK5" s="66" t="s">
        <v>107</v>
      </c>
      <c r="EL5" s="66" t="s">
        <v>108</v>
      </c>
      <c r="EM5" s="66" t="s">
        <v>109</v>
      </c>
      <c r="EN5" s="66" t="s">
        <v>110</v>
      </c>
      <c r="EO5" s="66" t="s">
        <v>101</v>
      </c>
      <c r="EP5" s="66" t="s">
        <v>102</v>
      </c>
      <c r="EQ5" s="66" t="s">
        <v>103</v>
      </c>
      <c r="ER5" s="66" t="s">
        <v>104</v>
      </c>
      <c r="ES5" s="66" t="s">
        <v>105</v>
      </c>
      <c r="ET5" s="66" t="s">
        <v>106</v>
      </c>
      <c r="EU5" s="66" t="s">
        <v>107</v>
      </c>
      <c r="EV5" s="66" t="s">
        <v>108</v>
      </c>
      <c r="EW5" s="66" t="s">
        <v>109</v>
      </c>
      <c r="EX5" s="66" t="s">
        <v>110</v>
      </c>
      <c r="EY5" s="66" t="s">
        <v>112</v>
      </c>
      <c r="EZ5" s="66" t="s">
        <v>101</v>
      </c>
      <c r="FA5" s="66" t="s">
        <v>102</v>
      </c>
      <c r="FB5" s="66" t="s">
        <v>103</v>
      </c>
      <c r="FC5" s="66" t="s">
        <v>104</v>
      </c>
      <c r="FD5" s="66" t="s">
        <v>105</v>
      </c>
      <c r="FE5" s="66" t="s">
        <v>106</v>
      </c>
      <c r="FF5" s="66" t="s">
        <v>107</v>
      </c>
      <c r="FG5" s="66" t="s">
        <v>108</v>
      </c>
      <c r="FH5" s="66" t="s">
        <v>109</v>
      </c>
      <c r="FI5" s="66" t="s">
        <v>110</v>
      </c>
      <c r="FJ5" s="66" t="s">
        <v>101</v>
      </c>
      <c r="FK5" s="66" t="s">
        <v>102</v>
      </c>
      <c r="FL5" s="66" t="s">
        <v>103</v>
      </c>
      <c r="FM5" s="66" t="s">
        <v>104</v>
      </c>
      <c r="FN5" s="66" t="s">
        <v>105</v>
      </c>
      <c r="FO5" s="66" t="s">
        <v>106</v>
      </c>
      <c r="FP5" s="66" t="s">
        <v>107</v>
      </c>
      <c r="FQ5" s="66" t="s">
        <v>108</v>
      </c>
      <c r="FR5" s="66" t="s">
        <v>109</v>
      </c>
      <c r="FS5" s="66" t="s">
        <v>110</v>
      </c>
      <c r="FT5" s="66" t="s">
        <v>101</v>
      </c>
      <c r="FU5" s="66" t="s">
        <v>102</v>
      </c>
      <c r="FV5" s="66" t="s">
        <v>103</v>
      </c>
      <c r="FW5" s="66" t="s">
        <v>104</v>
      </c>
      <c r="FX5" s="66" t="s">
        <v>105</v>
      </c>
      <c r="FY5" s="66" t="s">
        <v>106</v>
      </c>
      <c r="FZ5" s="66" t="s">
        <v>107</v>
      </c>
      <c r="GA5" s="66" t="s">
        <v>108</v>
      </c>
      <c r="GB5" s="66" t="s">
        <v>109</v>
      </c>
      <c r="GC5" s="66" t="s">
        <v>110</v>
      </c>
      <c r="GD5" s="66" t="s">
        <v>101</v>
      </c>
      <c r="GE5" s="66" t="s">
        <v>102</v>
      </c>
      <c r="GF5" s="66" t="s">
        <v>103</v>
      </c>
      <c r="GG5" s="66" t="s">
        <v>104</v>
      </c>
      <c r="GH5" s="66" t="s">
        <v>105</v>
      </c>
      <c r="GI5" s="66" t="s">
        <v>106</v>
      </c>
      <c r="GJ5" s="66" t="s">
        <v>107</v>
      </c>
      <c r="GK5" s="66" t="s">
        <v>108</v>
      </c>
      <c r="GL5" s="66" t="s">
        <v>109</v>
      </c>
      <c r="GM5" s="66" t="s">
        <v>110</v>
      </c>
      <c r="GN5" s="66" t="s">
        <v>101</v>
      </c>
      <c r="GO5" s="66" t="s">
        <v>102</v>
      </c>
      <c r="GP5" s="66" t="s">
        <v>103</v>
      </c>
      <c r="GQ5" s="66" t="s">
        <v>104</v>
      </c>
      <c r="GR5" s="66" t="s">
        <v>105</v>
      </c>
      <c r="GS5" s="66" t="s">
        <v>106</v>
      </c>
      <c r="GT5" s="66" t="s">
        <v>107</v>
      </c>
      <c r="GU5" s="66" t="s">
        <v>108</v>
      </c>
      <c r="GV5" s="66" t="s">
        <v>109</v>
      </c>
      <c r="GW5" s="66" t="s">
        <v>110</v>
      </c>
      <c r="GX5" s="66" t="s">
        <v>112</v>
      </c>
      <c r="GY5" s="66" t="s">
        <v>101</v>
      </c>
      <c r="GZ5" s="66" t="s">
        <v>102</v>
      </c>
      <c r="HA5" s="66" t="s">
        <v>103</v>
      </c>
      <c r="HB5" s="66" t="s">
        <v>104</v>
      </c>
      <c r="HC5" s="66" t="s">
        <v>105</v>
      </c>
      <c r="HD5" s="66" t="s">
        <v>106</v>
      </c>
      <c r="HE5" s="66" t="s">
        <v>107</v>
      </c>
      <c r="HF5" s="66" t="s">
        <v>108</v>
      </c>
      <c r="HG5" s="66" t="s">
        <v>109</v>
      </c>
      <c r="HH5" s="66" t="s">
        <v>110</v>
      </c>
      <c r="HI5" s="66" t="s">
        <v>101</v>
      </c>
      <c r="HJ5" s="66" t="s">
        <v>102</v>
      </c>
      <c r="HK5" s="66" t="s">
        <v>103</v>
      </c>
      <c r="HL5" s="66" t="s">
        <v>104</v>
      </c>
      <c r="HM5" s="66" t="s">
        <v>105</v>
      </c>
      <c r="HN5" s="66" t="s">
        <v>106</v>
      </c>
      <c r="HO5" s="66" t="s">
        <v>107</v>
      </c>
      <c r="HP5" s="66" t="s">
        <v>108</v>
      </c>
      <c r="HQ5" s="66" t="s">
        <v>109</v>
      </c>
      <c r="HR5" s="66" t="s">
        <v>110</v>
      </c>
      <c r="HS5" s="66" t="s">
        <v>101</v>
      </c>
      <c r="HT5" s="66" t="s">
        <v>102</v>
      </c>
      <c r="HU5" s="66" t="s">
        <v>103</v>
      </c>
      <c r="HV5" s="66" t="s">
        <v>104</v>
      </c>
      <c r="HW5" s="66" t="s">
        <v>105</v>
      </c>
      <c r="HX5" s="66" t="s">
        <v>106</v>
      </c>
      <c r="HY5" s="66" t="s">
        <v>107</v>
      </c>
      <c r="HZ5" s="66" t="s">
        <v>108</v>
      </c>
      <c r="IA5" s="66" t="s">
        <v>109</v>
      </c>
      <c r="IB5" s="66" t="s">
        <v>110</v>
      </c>
      <c r="IC5" s="66" t="s">
        <v>101</v>
      </c>
      <c r="ID5" s="66" t="s">
        <v>102</v>
      </c>
      <c r="IE5" s="66" t="s">
        <v>103</v>
      </c>
      <c r="IF5" s="66" t="s">
        <v>104</v>
      </c>
      <c r="IG5" s="66" t="s">
        <v>105</v>
      </c>
      <c r="IH5" s="66" t="s">
        <v>106</v>
      </c>
      <c r="II5" s="66" t="s">
        <v>107</v>
      </c>
      <c r="IJ5" s="66" t="s">
        <v>108</v>
      </c>
      <c r="IK5" s="66" t="s">
        <v>109</v>
      </c>
      <c r="IL5" s="66" t="s">
        <v>110</v>
      </c>
      <c r="IM5" s="66" t="s">
        <v>101</v>
      </c>
      <c r="IN5" s="66" t="s">
        <v>102</v>
      </c>
      <c r="IO5" s="66" t="s">
        <v>103</v>
      </c>
      <c r="IP5" s="66" t="s">
        <v>104</v>
      </c>
      <c r="IQ5" s="66" t="s">
        <v>105</v>
      </c>
      <c r="IR5" s="66" t="s">
        <v>106</v>
      </c>
      <c r="IS5" s="66" t="s">
        <v>107</v>
      </c>
      <c r="IT5" s="66" t="s">
        <v>108</v>
      </c>
      <c r="IU5" s="66" t="s">
        <v>109</v>
      </c>
      <c r="IV5" s="66" t="s">
        <v>110</v>
      </c>
      <c r="IW5" s="66" t="s">
        <v>112</v>
      </c>
      <c r="IX5" s="66" t="s">
        <v>101</v>
      </c>
      <c r="IY5" s="66" t="s">
        <v>102</v>
      </c>
      <c r="IZ5" s="66" t="s">
        <v>103</v>
      </c>
      <c r="JA5" s="66" t="s">
        <v>104</v>
      </c>
      <c r="JB5" s="66" t="s">
        <v>105</v>
      </c>
      <c r="JC5" s="66" t="s">
        <v>106</v>
      </c>
      <c r="JD5" s="66" t="s">
        <v>107</v>
      </c>
      <c r="JE5" s="66" t="s">
        <v>108</v>
      </c>
      <c r="JF5" s="66" t="s">
        <v>109</v>
      </c>
      <c r="JG5" s="66" t="s">
        <v>110</v>
      </c>
      <c r="JH5" s="66" t="s">
        <v>101</v>
      </c>
      <c r="JI5" s="66" t="s">
        <v>102</v>
      </c>
      <c r="JJ5" s="66" t="s">
        <v>103</v>
      </c>
      <c r="JK5" s="66" t="s">
        <v>104</v>
      </c>
      <c r="JL5" s="66" t="s">
        <v>105</v>
      </c>
      <c r="JM5" s="66" t="s">
        <v>106</v>
      </c>
      <c r="JN5" s="66" t="s">
        <v>107</v>
      </c>
      <c r="JO5" s="66" t="s">
        <v>108</v>
      </c>
      <c r="JP5" s="66" t="s">
        <v>109</v>
      </c>
      <c r="JQ5" s="66" t="s">
        <v>110</v>
      </c>
      <c r="JR5" s="66" t="s">
        <v>101</v>
      </c>
      <c r="JS5" s="66" t="s">
        <v>102</v>
      </c>
      <c r="JT5" s="66" t="s">
        <v>103</v>
      </c>
      <c r="JU5" s="66" t="s">
        <v>104</v>
      </c>
      <c r="JV5" s="66" t="s">
        <v>105</v>
      </c>
      <c r="JW5" s="66" t="s">
        <v>106</v>
      </c>
      <c r="JX5" s="66" t="s">
        <v>107</v>
      </c>
      <c r="JY5" s="66" t="s">
        <v>108</v>
      </c>
      <c r="JZ5" s="66" t="s">
        <v>109</v>
      </c>
      <c r="KA5" s="66" t="s">
        <v>110</v>
      </c>
      <c r="KB5" s="66" t="s">
        <v>101</v>
      </c>
      <c r="KC5" s="66" t="s">
        <v>102</v>
      </c>
      <c r="KD5" s="66" t="s">
        <v>103</v>
      </c>
      <c r="KE5" s="66" t="s">
        <v>104</v>
      </c>
      <c r="KF5" s="66" t="s">
        <v>105</v>
      </c>
      <c r="KG5" s="66" t="s">
        <v>106</v>
      </c>
      <c r="KH5" s="66" t="s">
        <v>107</v>
      </c>
      <c r="KI5" s="66" t="s">
        <v>108</v>
      </c>
      <c r="KJ5" s="66" t="s">
        <v>109</v>
      </c>
      <c r="KK5" s="66" t="s">
        <v>110</v>
      </c>
      <c r="KL5" s="66" t="s">
        <v>101</v>
      </c>
      <c r="KM5" s="66" t="s">
        <v>102</v>
      </c>
      <c r="KN5" s="66" t="s">
        <v>103</v>
      </c>
      <c r="KO5" s="66" t="s">
        <v>104</v>
      </c>
      <c r="KP5" s="66" t="s">
        <v>105</v>
      </c>
      <c r="KQ5" s="66" t="s">
        <v>106</v>
      </c>
      <c r="KR5" s="66" t="s">
        <v>107</v>
      </c>
      <c r="KS5" s="66" t="s">
        <v>108</v>
      </c>
      <c r="KT5" s="66" t="s">
        <v>109</v>
      </c>
      <c r="KU5" s="66" t="s">
        <v>110</v>
      </c>
      <c r="KV5" s="66" t="s">
        <v>112</v>
      </c>
      <c r="KW5" s="66" t="s">
        <v>101</v>
      </c>
      <c r="KX5" s="66" t="s">
        <v>102</v>
      </c>
      <c r="KY5" s="66" t="s">
        <v>103</v>
      </c>
      <c r="KZ5" s="66" t="s">
        <v>104</v>
      </c>
      <c r="LA5" s="66" t="s">
        <v>105</v>
      </c>
      <c r="LB5" s="66" t="s">
        <v>106</v>
      </c>
      <c r="LC5" s="66" t="s">
        <v>107</v>
      </c>
      <c r="LD5" s="66" t="s">
        <v>108</v>
      </c>
      <c r="LE5" s="66" t="s">
        <v>109</v>
      </c>
      <c r="LF5" s="66" t="s">
        <v>110</v>
      </c>
      <c r="LG5" s="66" t="s">
        <v>101</v>
      </c>
      <c r="LH5" s="66" t="s">
        <v>102</v>
      </c>
      <c r="LI5" s="66" t="s">
        <v>103</v>
      </c>
      <c r="LJ5" s="66" t="s">
        <v>104</v>
      </c>
      <c r="LK5" s="66" t="s">
        <v>105</v>
      </c>
      <c r="LL5" s="66" t="s">
        <v>106</v>
      </c>
      <c r="LM5" s="66" t="s">
        <v>107</v>
      </c>
      <c r="LN5" s="66" t="s">
        <v>108</v>
      </c>
      <c r="LO5" s="66" t="s">
        <v>109</v>
      </c>
      <c r="LP5" s="66" t="s">
        <v>110</v>
      </c>
      <c r="LQ5" s="66" t="s">
        <v>101</v>
      </c>
      <c r="LR5" s="66" t="s">
        <v>102</v>
      </c>
      <c r="LS5" s="66" t="s">
        <v>103</v>
      </c>
      <c r="LT5" s="66" t="s">
        <v>104</v>
      </c>
      <c r="LU5" s="66" t="s">
        <v>105</v>
      </c>
      <c r="LV5" s="66" t="s">
        <v>106</v>
      </c>
      <c r="LW5" s="66" t="s">
        <v>107</v>
      </c>
      <c r="LX5" s="66" t="s">
        <v>108</v>
      </c>
      <c r="LY5" s="66" t="s">
        <v>109</v>
      </c>
      <c r="LZ5" s="66" t="s">
        <v>110</v>
      </c>
      <c r="MA5" s="66" t="s">
        <v>101</v>
      </c>
      <c r="MB5" s="66" t="s">
        <v>102</v>
      </c>
      <c r="MC5" s="66" t="s">
        <v>103</v>
      </c>
      <c r="MD5" s="66" t="s">
        <v>104</v>
      </c>
      <c r="ME5" s="66" t="s">
        <v>105</v>
      </c>
      <c r="MF5" s="66" t="s">
        <v>106</v>
      </c>
      <c r="MG5" s="66" t="s">
        <v>107</v>
      </c>
      <c r="MH5" s="66" t="s">
        <v>108</v>
      </c>
      <c r="MI5" s="66" t="s">
        <v>109</v>
      </c>
      <c r="MJ5" s="66" t="s">
        <v>110</v>
      </c>
      <c r="MK5" s="66" t="s">
        <v>101</v>
      </c>
      <c r="ML5" s="66" t="s">
        <v>102</v>
      </c>
      <c r="MM5" s="66" t="s">
        <v>103</v>
      </c>
      <c r="MN5" s="66" t="s">
        <v>104</v>
      </c>
      <c r="MO5" s="66" t="s">
        <v>105</v>
      </c>
      <c r="MP5" s="66" t="s">
        <v>106</v>
      </c>
      <c r="MQ5" s="66" t="s">
        <v>107</v>
      </c>
      <c r="MR5" s="66" t="s">
        <v>108</v>
      </c>
      <c r="MS5" s="66" t="s">
        <v>109</v>
      </c>
      <c r="MT5" s="66" t="s">
        <v>110</v>
      </c>
      <c r="MU5" s="66" t="s">
        <v>113</v>
      </c>
      <c r="MV5" s="66" t="s">
        <v>114</v>
      </c>
      <c r="MW5" s="66" t="s">
        <v>115</v>
      </c>
      <c r="MX5" s="66" t="s">
        <v>116</v>
      </c>
      <c r="MY5" s="66" t="s">
        <v>113</v>
      </c>
      <c r="MZ5" s="66" t="s">
        <v>114</v>
      </c>
      <c r="NA5" s="66" t="s">
        <v>115</v>
      </c>
      <c r="NB5" s="66" t="s">
        <v>116</v>
      </c>
      <c r="NC5" s="66" t="s">
        <v>113</v>
      </c>
      <c r="ND5" s="66" t="s">
        <v>114</v>
      </c>
      <c r="NE5" s="66" t="s">
        <v>115</v>
      </c>
      <c r="NF5" s="66" t="s">
        <v>116</v>
      </c>
      <c r="NG5" s="66" t="s">
        <v>113</v>
      </c>
      <c r="NH5" s="66" t="s">
        <v>114</v>
      </c>
      <c r="NI5" s="66" t="s">
        <v>115</v>
      </c>
      <c r="NJ5" s="66" t="s">
        <v>116</v>
      </c>
    </row>
    <row r="6" spans="1:374" s="76" customFormat="1" ht="54" x14ac:dyDescent="0.15">
      <c r="A6" s="49" t="s">
        <v>117</v>
      </c>
      <c r="B6" s="67" t="str">
        <f>B7</f>
        <v>2020</v>
      </c>
      <c r="C6" s="67" t="str">
        <f t="shared" ref="C6:AX6" si="6">C7</f>
        <v>464040</v>
      </c>
      <c r="D6" s="67" t="str">
        <f t="shared" si="6"/>
        <v>47</v>
      </c>
      <c r="E6" s="67" t="str">
        <f t="shared" si="6"/>
        <v>04</v>
      </c>
      <c r="F6" s="67" t="str">
        <f t="shared" si="6"/>
        <v>0</v>
      </c>
      <c r="G6" s="67" t="str">
        <f t="shared" si="6"/>
        <v>000</v>
      </c>
      <c r="H6" s="67" t="str">
        <f t="shared" si="6"/>
        <v>鹿児島県　長島町</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1</v>
      </c>
      <c r="Q6" s="69" t="str">
        <f t="shared" si="6"/>
        <v>-</v>
      </c>
      <c r="R6" s="70" t="str">
        <f>R7</f>
        <v>令和17年10月31日　長島夢追い元気発電所</v>
      </c>
      <c r="S6" s="71" t="str">
        <f t="shared" si="6"/>
        <v>令和17年10月31日　長島夢追い元気発電所</v>
      </c>
      <c r="T6" s="67" t="str">
        <f t="shared" si="6"/>
        <v>無</v>
      </c>
      <c r="U6" s="71" t="str">
        <f t="shared" si="6"/>
        <v>九州電力株式会社　出水営業所</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2561</v>
      </c>
      <c r="AM6" s="69">
        <f t="shared" si="6"/>
        <v>2570</v>
      </c>
      <c r="AN6" s="69">
        <f t="shared" si="6"/>
        <v>2614</v>
      </c>
      <c r="AO6" s="69">
        <f t="shared" si="6"/>
        <v>2364</v>
      </c>
      <c r="AP6" s="69">
        <f t="shared" si="6"/>
        <v>2526</v>
      </c>
      <c r="AQ6" s="69">
        <f t="shared" si="6"/>
        <v>2561</v>
      </c>
      <c r="AR6" s="69">
        <f t="shared" si="6"/>
        <v>2570</v>
      </c>
      <c r="AS6" s="69">
        <f t="shared" si="6"/>
        <v>2614</v>
      </c>
      <c r="AT6" s="69">
        <f t="shared" si="6"/>
        <v>2364</v>
      </c>
      <c r="AU6" s="69">
        <f t="shared" si="6"/>
        <v>2526</v>
      </c>
      <c r="AV6" s="69" t="str">
        <f t="shared" si="6"/>
        <v>-</v>
      </c>
      <c r="AW6" s="69">
        <f t="shared" si="6"/>
        <v>90921</v>
      </c>
      <c r="AX6" s="69">
        <f t="shared" si="6"/>
        <v>90921</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118</v>
      </c>
      <c r="C7" s="77" t="s">
        <v>119</v>
      </c>
      <c r="D7" s="77" t="s">
        <v>120</v>
      </c>
      <c r="E7" s="77" t="s">
        <v>121</v>
      </c>
      <c r="F7" s="77" t="s">
        <v>122</v>
      </c>
      <c r="G7" s="77" t="s">
        <v>123</v>
      </c>
      <c r="H7" s="77" t="s">
        <v>124</v>
      </c>
      <c r="I7" s="77" t="s">
        <v>125</v>
      </c>
      <c r="J7" s="77" t="s">
        <v>126</v>
      </c>
      <c r="K7" s="77" t="s">
        <v>127</v>
      </c>
      <c r="L7" s="78" t="s">
        <v>128</v>
      </c>
      <c r="M7" s="79" t="s">
        <v>129</v>
      </c>
      <c r="N7" s="79" t="s">
        <v>129</v>
      </c>
      <c r="O7" s="80" t="s">
        <v>129</v>
      </c>
      <c r="P7" s="80">
        <v>1</v>
      </c>
      <c r="Q7" s="80" t="s">
        <v>129</v>
      </c>
      <c r="R7" s="81" t="s">
        <v>130</v>
      </c>
      <c r="S7" s="81" t="s">
        <v>130</v>
      </c>
      <c r="T7" s="82" t="s">
        <v>131</v>
      </c>
      <c r="U7" s="81" t="s">
        <v>132</v>
      </c>
      <c r="V7" s="78" t="s">
        <v>129</v>
      </c>
      <c r="W7" s="80" t="s">
        <v>129</v>
      </c>
      <c r="X7" s="80" t="s">
        <v>129</v>
      </c>
      <c r="Y7" s="80" t="s">
        <v>129</v>
      </c>
      <c r="Z7" s="80" t="s">
        <v>129</v>
      </c>
      <c r="AA7" s="80" t="s">
        <v>129</v>
      </c>
      <c r="AB7" s="80" t="s">
        <v>129</v>
      </c>
      <c r="AC7" s="80" t="s">
        <v>129</v>
      </c>
      <c r="AD7" s="80" t="s">
        <v>129</v>
      </c>
      <c r="AE7" s="80" t="s">
        <v>129</v>
      </c>
      <c r="AF7" s="80" t="s">
        <v>129</v>
      </c>
      <c r="AG7" s="80" t="s">
        <v>129</v>
      </c>
      <c r="AH7" s="80" t="s">
        <v>129</v>
      </c>
      <c r="AI7" s="80" t="s">
        <v>129</v>
      </c>
      <c r="AJ7" s="80" t="s">
        <v>129</v>
      </c>
      <c r="AK7" s="80" t="s">
        <v>129</v>
      </c>
      <c r="AL7" s="80">
        <v>2561</v>
      </c>
      <c r="AM7" s="80">
        <v>2570</v>
      </c>
      <c r="AN7" s="80">
        <v>2614</v>
      </c>
      <c r="AO7" s="80">
        <v>2364</v>
      </c>
      <c r="AP7" s="80">
        <v>2526</v>
      </c>
      <c r="AQ7" s="80">
        <v>2561</v>
      </c>
      <c r="AR7" s="80">
        <v>2570</v>
      </c>
      <c r="AS7" s="80">
        <v>2614</v>
      </c>
      <c r="AT7" s="80">
        <v>2364</v>
      </c>
      <c r="AU7" s="80">
        <v>2526</v>
      </c>
      <c r="AV7" s="80" t="s">
        <v>129</v>
      </c>
      <c r="AW7" s="80">
        <v>90921</v>
      </c>
      <c r="AX7" s="80">
        <v>90921</v>
      </c>
      <c r="AY7" s="83">
        <v>299.39999999999998</v>
      </c>
      <c r="AZ7" s="83">
        <v>159.30000000000001</v>
      </c>
      <c r="BA7" s="83">
        <v>176.5</v>
      </c>
      <c r="BB7" s="83">
        <v>155.19999999999999</v>
      </c>
      <c r="BC7" s="83">
        <v>133.5</v>
      </c>
      <c r="BD7" s="83">
        <v>88.8</v>
      </c>
      <c r="BE7" s="83">
        <v>121.3</v>
      </c>
      <c r="BF7" s="83">
        <v>123.2</v>
      </c>
      <c r="BG7" s="83">
        <v>134.69999999999999</v>
      </c>
      <c r="BH7" s="83">
        <v>141.80000000000001</v>
      </c>
      <c r="BI7" s="83">
        <v>100</v>
      </c>
      <c r="BJ7" s="83">
        <v>1757.4</v>
      </c>
      <c r="BK7" s="83">
        <v>544.9</v>
      </c>
      <c r="BL7" s="83">
        <v>768.8</v>
      </c>
      <c r="BM7" s="83">
        <v>596.6</v>
      </c>
      <c r="BN7" s="83">
        <v>544.1</v>
      </c>
      <c r="BO7" s="83">
        <v>269.8</v>
      </c>
      <c r="BP7" s="83">
        <v>247.9</v>
      </c>
      <c r="BQ7" s="83">
        <v>240.1</v>
      </c>
      <c r="BR7" s="83">
        <v>253.6</v>
      </c>
      <c r="BS7" s="83">
        <v>238</v>
      </c>
      <c r="BT7" s="83">
        <v>100</v>
      </c>
      <c r="BU7" s="83" t="s">
        <v>129</v>
      </c>
      <c r="BV7" s="83" t="s">
        <v>129</v>
      </c>
      <c r="BW7" s="83" t="s">
        <v>129</v>
      </c>
      <c r="BX7" s="83" t="s">
        <v>129</v>
      </c>
      <c r="BY7" s="83" t="s">
        <v>129</v>
      </c>
      <c r="BZ7" s="83" t="s">
        <v>129</v>
      </c>
      <c r="CA7" s="83" t="s">
        <v>129</v>
      </c>
      <c r="CB7" s="83" t="s">
        <v>129</v>
      </c>
      <c r="CC7" s="83" t="s">
        <v>129</v>
      </c>
      <c r="CD7" s="83" t="s">
        <v>129</v>
      </c>
      <c r="CE7" s="83" t="s">
        <v>129</v>
      </c>
      <c r="CF7" s="83">
        <v>19568.900000000001</v>
      </c>
      <c r="CG7" s="83">
        <v>24409.3</v>
      </c>
      <c r="CH7" s="83">
        <v>22021</v>
      </c>
      <c r="CI7" s="83">
        <v>25301.200000000001</v>
      </c>
      <c r="CJ7" s="83">
        <v>24640.5</v>
      </c>
      <c r="CK7" s="83">
        <v>22847.9</v>
      </c>
      <c r="CL7" s="83">
        <v>19199</v>
      </c>
      <c r="CM7" s="83">
        <v>19863.5</v>
      </c>
      <c r="CN7" s="83">
        <v>19066.3</v>
      </c>
      <c r="CO7" s="83">
        <v>18998.7</v>
      </c>
      <c r="CP7" s="80">
        <v>101009</v>
      </c>
      <c r="CQ7" s="80">
        <v>38193</v>
      </c>
      <c r="CR7" s="80">
        <v>45020</v>
      </c>
      <c r="CS7" s="80">
        <v>33952</v>
      </c>
      <c r="CT7" s="80">
        <v>25982</v>
      </c>
      <c r="CU7" s="80">
        <v>2390</v>
      </c>
      <c r="CV7" s="80">
        <v>32739</v>
      </c>
      <c r="CW7" s="80">
        <v>34140</v>
      </c>
      <c r="CX7" s="80">
        <v>33434</v>
      </c>
      <c r="CY7" s="80">
        <v>36820</v>
      </c>
      <c r="CZ7" s="80">
        <v>1990</v>
      </c>
      <c r="DA7" s="83">
        <v>14.7</v>
      </c>
      <c r="DB7" s="83">
        <v>14.7</v>
      </c>
      <c r="DC7" s="83">
        <v>15</v>
      </c>
      <c r="DD7" s="83">
        <v>13.5</v>
      </c>
      <c r="DE7" s="83">
        <v>14.5</v>
      </c>
      <c r="DF7" s="83">
        <v>36.4</v>
      </c>
      <c r="DG7" s="83">
        <v>31.6</v>
      </c>
      <c r="DH7" s="83">
        <v>31.6</v>
      </c>
      <c r="DI7" s="83">
        <v>30.1</v>
      </c>
      <c r="DJ7" s="83">
        <v>30.3</v>
      </c>
      <c r="DK7" s="83">
        <v>2.9</v>
      </c>
      <c r="DL7" s="83">
        <v>3.1</v>
      </c>
      <c r="DM7" s="83">
        <v>1.3</v>
      </c>
      <c r="DN7" s="83">
        <v>1.6</v>
      </c>
      <c r="DO7" s="83">
        <v>0</v>
      </c>
      <c r="DP7" s="83">
        <v>8.3000000000000007</v>
      </c>
      <c r="DQ7" s="83">
        <v>7.1</v>
      </c>
      <c r="DR7" s="83">
        <v>7.3</v>
      </c>
      <c r="DS7" s="83">
        <v>5.3</v>
      </c>
      <c r="DT7" s="83">
        <v>6.4</v>
      </c>
      <c r="DU7" s="83">
        <v>0</v>
      </c>
      <c r="DV7" s="83">
        <v>0</v>
      </c>
      <c r="DW7" s="83">
        <v>0</v>
      </c>
      <c r="DX7" s="83">
        <v>0</v>
      </c>
      <c r="DY7" s="83">
        <v>0</v>
      </c>
      <c r="DZ7" s="83">
        <v>110.5</v>
      </c>
      <c r="EA7" s="83">
        <v>156.5</v>
      </c>
      <c r="EB7" s="83">
        <v>157.6</v>
      </c>
      <c r="EC7" s="83">
        <v>173.7</v>
      </c>
      <c r="ED7" s="83">
        <v>160.19999999999999</v>
      </c>
      <c r="EE7" s="83" t="s">
        <v>129</v>
      </c>
      <c r="EF7" s="83" t="s">
        <v>129</v>
      </c>
      <c r="EG7" s="83" t="s">
        <v>129</v>
      </c>
      <c r="EH7" s="83" t="s">
        <v>129</v>
      </c>
      <c r="EI7" s="83" t="s">
        <v>129</v>
      </c>
      <c r="EJ7" s="83" t="s">
        <v>129</v>
      </c>
      <c r="EK7" s="83" t="s">
        <v>129</v>
      </c>
      <c r="EL7" s="83" t="s">
        <v>129</v>
      </c>
      <c r="EM7" s="83" t="s">
        <v>129</v>
      </c>
      <c r="EN7" s="83" t="s">
        <v>129</v>
      </c>
      <c r="EO7" s="83">
        <v>100</v>
      </c>
      <c r="EP7" s="83">
        <v>100</v>
      </c>
      <c r="EQ7" s="83">
        <v>100</v>
      </c>
      <c r="ER7" s="83">
        <v>100</v>
      </c>
      <c r="ES7" s="83">
        <v>100</v>
      </c>
      <c r="ET7" s="83">
        <v>74.2</v>
      </c>
      <c r="EU7" s="83">
        <v>86.8</v>
      </c>
      <c r="EV7" s="83">
        <v>83.6</v>
      </c>
      <c r="EW7" s="83">
        <v>82.6</v>
      </c>
      <c r="EX7" s="83">
        <v>83.2</v>
      </c>
      <c r="EY7" s="80" t="s">
        <v>129</v>
      </c>
      <c r="EZ7" s="83" t="s">
        <v>129</v>
      </c>
      <c r="FA7" s="83" t="s">
        <v>129</v>
      </c>
      <c r="FB7" s="83" t="s">
        <v>129</v>
      </c>
      <c r="FC7" s="83" t="s">
        <v>129</v>
      </c>
      <c r="FD7" s="83" t="s">
        <v>129</v>
      </c>
      <c r="FE7" s="83">
        <v>61.6</v>
      </c>
      <c r="FF7" s="83">
        <v>57.7</v>
      </c>
      <c r="FG7" s="83">
        <v>57.6</v>
      </c>
      <c r="FH7" s="83">
        <v>60.4</v>
      </c>
      <c r="FI7" s="83">
        <v>54.1</v>
      </c>
      <c r="FJ7" s="83" t="s">
        <v>129</v>
      </c>
      <c r="FK7" s="83" t="s">
        <v>129</v>
      </c>
      <c r="FL7" s="83" t="s">
        <v>129</v>
      </c>
      <c r="FM7" s="83" t="s">
        <v>129</v>
      </c>
      <c r="FN7" s="83" t="s">
        <v>129</v>
      </c>
      <c r="FO7" s="83">
        <v>6.4</v>
      </c>
      <c r="FP7" s="83">
        <v>5.4</v>
      </c>
      <c r="FQ7" s="83">
        <v>8.6999999999999993</v>
      </c>
      <c r="FR7" s="83">
        <v>14.9</v>
      </c>
      <c r="FS7" s="83">
        <v>16.2</v>
      </c>
      <c r="FT7" s="83" t="s">
        <v>129</v>
      </c>
      <c r="FU7" s="83" t="s">
        <v>129</v>
      </c>
      <c r="FV7" s="83" t="s">
        <v>129</v>
      </c>
      <c r="FW7" s="83" t="s">
        <v>129</v>
      </c>
      <c r="FX7" s="83" t="s">
        <v>129</v>
      </c>
      <c r="FY7" s="83">
        <v>390.3</v>
      </c>
      <c r="FZ7" s="83">
        <v>394.9</v>
      </c>
      <c r="GA7" s="83">
        <v>375</v>
      </c>
      <c r="GB7" s="83">
        <v>314.5</v>
      </c>
      <c r="GC7" s="83">
        <v>302.8</v>
      </c>
      <c r="GD7" s="83" t="s">
        <v>129</v>
      </c>
      <c r="GE7" s="83" t="s">
        <v>129</v>
      </c>
      <c r="GF7" s="83" t="s">
        <v>129</v>
      </c>
      <c r="GG7" s="83" t="s">
        <v>129</v>
      </c>
      <c r="GH7" s="83" t="s">
        <v>129</v>
      </c>
      <c r="GI7" s="83" t="s">
        <v>129</v>
      </c>
      <c r="GJ7" s="83" t="s">
        <v>129</v>
      </c>
      <c r="GK7" s="83" t="s">
        <v>129</v>
      </c>
      <c r="GL7" s="83" t="s">
        <v>129</v>
      </c>
      <c r="GM7" s="83" t="s">
        <v>129</v>
      </c>
      <c r="GN7" s="83" t="s">
        <v>129</v>
      </c>
      <c r="GO7" s="83" t="s">
        <v>129</v>
      </c>
      <c r="GP7" s="83" t="s">
        <v>129</v>
      </c>
      <c r="GQ7" s="83" t="s">
        <v>129</v>
      </c>
      <c r="GR7" s="83" t="s">
        <v>129</v>
      </c>
      <c r="GS7" s="83">
        <v>85.6</v>
      </c>
      <c r="GT7" s="83">
        <v>92</v>
      </c>
      <c r="GU7" s="83">
        <v>94.7</v>
      </c>
      <c r="GV7" s="83">
        <v>96</v>
      </c>
      <c r="GW7" s="83">
        <v>97.1</v>
      </c>
      <c r="GX7" s="80" t="s">
        <v>129</v>
      </c>
      <c r="GY7" s="83" t="s">
        <v>129</v>
      </c>
      <c r="GZ7" s="83" t="s">
        <v>129</v>
      </c>
      <c r="HA7" s="83" t="s">
        <v>129</v>
      </c>
      <c r="HB7" s="83" t="s">
        <v>129</v>
      </c>
      <c r="HC7" s="83" t="s">
        <v>129</v>
      </c>
      <c r="HD7" s="83">
        <v>53.5</v>
      </c>
      <c r="HE7" s="83">
        <v>67.599999999999994</v>
      </c>
      <c r="HF7" s="83">
        <v>67.8</v>
      </c>
      <c r="HG7" s="83">
        <v>71</v>
      </c>
      <c r="HH7" s="83">
        <v>70.5</v>
      </c>
      <c r="HI7" s="83" t="s">
        <v>129</v>
      </c>
      <c r="HJ7" s="83" t="s">
        <v>129</v>
      </c>
      <c r="HK7" s="83" t="s">
        <v>129</v>
      </c>
      <c r="HL7" s="83" t="s">
        <v>129</v>
      </c>
      <c r="HM7" s="83" t="s">
        <v>129</v>
      </c>
      <c r="HN7" s="83">
        <v>5.5</v>
      </c>
      <c r="HO7" s="83">
        <v>0</v>
      </c>
      <c r="HP7" s="83">
        <v>0.6</v>
      </c>
      <c r="HQ7" s="83">
        <v>0.2</v>
      </c>
      <c r="HR7" s="83">
        <v>0.1</v>
      </c>
      <c r="HS7" s="83" t="s">
        <v>129</v>
      </c>
      <c r="HT7" s="83" t="s">
        <v>129</v>
      </c>
      <c r="HU7" s="83" t="s">
        <v>129</v>
      </c>
      <c r="HV7" s="83" t="s">
        <v>129</v>
      </c>
      <c r="HW7" s="83" t="s">
        <v>129</v>
      </c>
      <c r="HX7" s="83">
        <v>0.5</v>
      </c>
      <c r="HY7" s="83">
        <v>25.6</v>
      </c>
      <c r="HZ7" s="83">
        <v>43.5</v>
      </c>
      <c r="IA7" s="83">
        <v>42.8</v>
      </c>
      <c r="IB7" s="83">
        <v>41</v>
      </c>
      <c r="IC7" s="83" t="s">
        <v>129</v>
      </c>
      <c r="ID7" s="83" t="s">
        <v>129</v>
      </c>
      <c r="IE7" s="83" t="s">
        <v>129</v>
      </c>
      <c r="IF7" s="83" t="s">
        <v>129</v>
      </c>
      <c r="IG7" s="83" t="s">
        <v>129</v>
      </c>
      <c r="IH7" s="83" t="s">
        <v>129</v>
      </c>
      <c r="II7" s="83" t="s">
        <v>129</v>
      </c>
      <c r="IJ7" s="83" t="s">
        <v>129</v>
      </c>
      <c r="IK7" s="83" t="s">
        <v>129</v>
      </c>
      <c r="IL7" s="83" t="s">
        <v>129</v>
      </c>
      <c r="IM7" s="83" t="s">
        <v>129</v>
      </c>
      <c r="IN7" s="83" t="s">
        <v>129</v>
      </c>
      <c r="IO7" s="83" t="s">
        <v>129</v>
      </c>
      <c r="IP7" s="83" t="s">
        <v>129</v>
      </c>
      <c r="IQ7" s="83" t="s">
        <v>129</v>
      </c>
      <c r="IR7" s="83">
        <v>43.2</v>
      </c>
      <c r="IS7" s="83">
        <v>49.1</v>
      </c>
      <c r="IT7" s="83">
        <v>33.799999999999997</v>
      </c>
      <c r="IU7" s="83">
        <v>24</v>
      </c>
      <c r="IV7" s="83">
        <v>23.8</v>
      </c>
      <c r="IW7" s="80" t="s">
        <v>129</v>
      </c>
      <c r="IX7" s="83" t="s">
        <v>129</v>
      </c>
      <c r="IY7" s="83" t="s">
        <v>129</v>
      </c>
      <c r="IZ7" s="83" t="s">
        <v>129</v>
      </c>
      <c r="JA7" s="83" t="s">
        <v>129</v>
      </c>
      <c r="JB7" s="83" t="s">
        <v>129</v>
      </c>
      <c r="JC7" s="83">
        <v>16.5</v>
      </c>
      <c r="JD7" s="83">
        <v>15</v>
      </c>
      <c r="JE7" s="83">
        <v>12.8</v>
      </c>
      <c r="JF7" s="83">
        <v>11.1</v>
      </c>
      <c r="JG7" s="83">
        <v>13.6</v>
      </c>
      <c r="JH7" s="83" t="s">
        <v>129</v>
      </c>
      <c r="JI7" s="83" t="s">
        <v>129</v>
      </c>
      <c r="JJ7" s="83" t="s">
        <v>129</v>
      </c>
      <c r="JK7" s="83" t="s">
        <v>129</v>
      </c>
      <c r="JL7" s="83" t="s">
        <v>129</v>
      </c>
      <c r="JM7" s="83">
        <v>39.700000000000003</v>
      </c>
      <c r="JN7" s="83">
        <v>37.5</v>
      </c>
      <c r="JO7" s="83">
        <v>37.299999999999997</v>
      </c>
      <c r="JP7" s="83">
        <v>26</v>
      </c>
      <c r="JQ7" s="83">
        <v>23.4</v>
      </c>
      <c r="JR7" s="83" t="s">
        <v>129</v>
      </c>
      <c r="JS7" s="83" t="s">
        <v>129</v>
      </c>
      <c r="JT7" s="83" t="s">
        <v>129</v>
      </c>
      <c r="JU7" s="83" t="s">
        <v>129</v>
      </c>
      <c r="JV7" s="83" t="s">
        <v>129</v>
      </c>
      <c r="JW7" s="83">
        <v>51.8</v>
      </c>
      <c r="JX7" s="83">
        <v>34.200000000000003</v>
      </c>
      <c r="JY7" s="83">
        <v>85.9</v>
      </c>
      <c r="JZ7" s="83">
        <v>409.1</v>
      </c>
      <c r="KA7" s="83">
        <v>329.7</v>
      </c>
      <c r="KB7" s="83" t="s">
        <v>129</v>
      </c>
      <c r="KC7" s="83" t="s">
        <v>129</v>
      </c>
      <c r="KD7" s="83" t="s">
        <v>129</v>
      </c>
      <c r="KE7" s="83" t="s">
        <v>129</v>
      </c>
      <c r="KF7" s="83" t="s">
        <v>129</v>
      </c>
      <c r="KG7" s="83" t="s">
        <v>129</v>
      </c>
      <c r="KH7" s="83" t="s">
        <v>129</v>
      </c>
      <c r="KI7" s="83" t="s">
        <v>129</v>
      </c>
      <c r="KJ7" s="83" t="s">
        <v>129</v>
      </c>
      <c r="KK7" s="83" t="s">
        <v>129</v>
      </c>
      <c r="KL7" s="83" t="s">
        <v>129</v>
      </c>
      <c r="KM7" s="83" t="s">
        <v>129</v>
      </c>
      <c r="KN7" s="83" t="s">
        <v>129</v>
      </c>
      <c r="KO7" s="83" t="s">
        <v>129</v>
      </c>
      <c r="KP7" s="83" t="s">
        <v>129</v>
      </c>
      <c r="KQ7" s="83">
        <v>97.5</v>
      </c>
      <c r="KR7" s="83">
        <v>96.6</v>
      </c>
      <c r="KS7" s="83">
        <v>92.8</v>
      </c>
      <c r="KT7" s="83">
        <v>95.9</v>
      </c>
      <c r="KU7" s="83">
        <v>95.2</v>
      </c>
      <c r="KV7" s="80">
        <v>1990</v>
      </c>
      <c r="KW7" s="83">
        <v>14.7</v>
      </c>
      <c r="KX7" s="83">
        <v>14.7</v>
      </c>
      <c r="KY7" s="83">
        <v>15</v>
      </c>
      <c r="KZ7" s="83">
        <v>13.5</v>
      </c>
      <c r="LA7" s="83">
        <v>14.5</v>
      </c>
      <c r="LB7" s="83">
        <v>14.5</v>
      </c>
      <c r="LC7" s="83">
        <v>14.9</v>
      </c>
      <c r="LD7" s="83">
        <v>15.3</v>
      </c>
      <c r="LE7" s="83">
        <v>14.9</v>
      </c>
      <c r="LF7" s="83">
        <v>14.9</v>
      </c>
      <c r="LG7" s="83">
        <v>2.9</v>
      </c>
      <c r="LH7" s="83">
        <v>3.1</v>
      </c>
      <c r="LI7" s="83">
        <v>1.3</v>
      </c>
      <c r="LJ7" s="83">
        <v>1.6</v>
      </c>
      <c r="LK7" s="83">
        <v>0</v>
      </c>
      <c r="LL7" s="83">
        <v>0.3</v>
      </c>
      <c r="LM7" s="83">
        <v>0.3</v>
      </c>
      <c r="LN7" s="83">
        <v>0.7</v>
      </c>
      <c r="LO7" s="83">
        <v>0.4</v>
      </c>
      <c r="LP7" s="83">
        <v>1.8</v>
      </c>
      <c r="LQ7" s="83">
        <v>0</v>
      </c>
      <c r="LR7" s="83">
        <v>0</v>
      </c>
      <c r="LS7" s="83">
        <v>0</v>
      </c>
      <c r="LT7" s="83">
        <v>0</v>
      </c>
      <c r="LU7" s="83">
        <v>0</v>
      </c>
      <c r="LV7" s="83">
        <v>189.5</v>
      </c>
      <c r="LW7" s="83">
        <v>172</v>
      </c>
      <c r="LX7" s="83">
        <v>151.69999999999999</v>
      </c>
      <c r="LY7" s="83">
        <v>138.1</v>
      </c>
      <c r="LZ7" s="83">
        <v>125.8</v>
      </c>
      <c r="MA7" s="83" t="s">
        <v>129</v>
      </c>
      <c r="MB7" s="83" t="s">
        <v>129</v>
      </c>
      <c r="MC7" s="83" t="s">
        <v>129</v>
      </c>
      <c r="MD7" s="83" t="s">
        <v>129</v>
      </c>
      <c r="ME7" s="83" t="s">
        <v>129</v>
      </c>
      <c r="MF7" s="83" t="s">
        <v>129</v>
      </c>
      <c r="MG7" s="83" t="s">
        <v>129</v>
      </c>
      <c r="MH7" s="83" t="s">
        <v>129</v>
      </c>
      <c r="MI7" s="83" t="s">
        <v>129</v>
      </c>
      <c r="MJ7" s="83" t="s">
        <v>129</v>
      </c>
      <c r="MK7" s="83">
        <v>100</v>
      </c>
      <c r="ML7" s="83">
        <v>100</v>
      </c>
      <c r="MM7" s="83">
        <v>100</v>
      </c>
      <c r="MN7" s="83">
        <v>100</v>
      </c>
      <c r="MO7" s="83">
        <v>100</v>
      </c>
      <c r="MP7" s="83">
        <v>98.7</v>
      </c>
      <c r="MQ7" s="83">
        <v>98.2</v>
      </c>
      <c r="MR7" s="83">
        <v>98.7</v>
      </c>
      <c r="MS7" s="83">
        <v>98.8</v>
      </c>
      <c r="MT7" s="83">
        <v>98.9</v>
      </c>
      <c r="MU7" s="83" t="s">
        <v>129</v>
      </c>
      <c r="MV7" s="83" t="s">
        <v>129</v>
      </c>
      <c r="MW7" s="83" t="s">
        <v>129</v>
      </c>
      <c r="MX7" s="83" t="s">
        <v>129</v>
      </c>
      <c r="MY7" s="83" t="s">
        <v>129</v>
      </c>
      <c r="MZ7" s="83" t="s">
        <v>129</v>
      </c>
      <c r="NA7" s="83" t="s">
        <v>129</v>
      </c>
      <c r="NB7" s="83" t="s">
        <v>129</v>
      </c>
      <c r="NC7" s="83" t="s">
        <v>129</v>
      </c>
      <c r="ND7" s="83" t="s">
        <v>129</v>
      </c>
      <c r="NE7" s="83" t="s">
        <v>129</v>
      </c>
      <c r="NF7" s="83" t="s">
        <v>129</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133</v>
      </c>
      <c r="FB8" s="85"/>
      <c r="FC8" s="85"/>
      <c r="FD8" s="85"/>
      <c r="FE8" s="85"/>
      <c r="FF8" s="86"/>
      <c r="FG8" s="85"/>
      <c r="FH8" s="85"/>
      <c r="FI8" s="85" t="str">
        <f>FJ4</f>
        <v>修繕費比率（％）</v>
      </c>
      <c r="FJ8" s="85" t="b">
        <f>IF(SUM($M$6,$MU$7:$MX$7)=0,FALSE,TRUE)</f>
        <v>0</v>
      </c>
      <c r="FK8" s="87" t="s">
        <v>133</v>
      </c>
      <c r="FL8" s="85"/>
      <c r="FM8" s="85"/>
      <c r="FN8" s="85"/>
      <c r="FO8" s="85"/>
      <c r="FP8" s="85"/>
      <c r="FQ8" s="86"/>
      <c r="FR8" s="85"/>
      <c r="FS8" s="85" t="str">
        <f>FT4</f>
        <v>企業債残高対料金収入比率（％）</v>
      </c>
      <c r="FT8" s="85" t="b">
        <f>IF(SUM($M$6,$MU$7:$MX$7)=0,FALSE,TRUE)</f>
        <v>0</v>
      </c>
      <c r="FU8" s="87" t="s">
        <v>133</v>
      </c>
      <c r="FV8" s="85"/>
      <c r="FW8" s="85"/>
      <c r="FX8" s="85"/>
      <c r="FY8" s="85"/>
      <c r="FZ8" s="85"/>
      <c r="GA8" s="85"/>
      <c r="GB8" s="86"/>
      <c r="GC8" s="85" t="str">
        <f>GD4</f>
        <v>有形固定資産減価償却率（％）</v>
      </c>
      <c r="GD8" s="85" t="b">
        <v>0</v>
      </c>
      <c r="GE8" s="87" t="s">
        <v>134</v>
      </c>
      <c r="GF8" s="85"/>
      <c r="GG8" s="85"/>
      <c r="GH8" s="85"/>
      <c r="GI8" s="85"/>
      <c r="GJ8" s="85"/>
      <c r="GK8" s="85"/>
      <c r="GL8" s="85"/>
      <c r="GM8" s="85" t="str">
        <f>GN4</f>
        <v>FIT収入割合（％）</v>
      </c>
      <c r="GN8" s="85" t="b">
        <f>IF(SUM($M$6,$MU$7:$MX$7)=0,FALSE,TRUE)</f>
        <v>0</v>
      </c>
      <c r="GO8" s="87" t="s">
        <v>133</v>
      </c>
      <c r="GP8" s="85"/>
      <c r="GQ8" s="85"/>
      <c r="GR8" s="85"/>
      <c r="GS8" s="84"/>
      <c r="GT8" s="84"/>
      <c r="GU8" s="84"/>
      <c r="GV8" s="84"/>
      <c r="GW8" s="85" t="str">
        <f>GX5</f>
        <v>最大出力合計</v>
      </c>
      <c r="GX8" s="85" t="str">
        <f>GY4</f>
        <v>設備利用率（％）</v>
      </c>
      <c r="GY8" s="85" t="b">
        <f>IF(SUM($N$7,$MY$7:$NB$7)=0,FALSE,TRUE)</f>
        <v>0</v>
      </c>
      <c r="GZ8" s="87" t="s">
        <v>133</v>
      </c>
      <c r="HA8" s="85"/>
      <c r="HB8" s="85"/>
      <c r="HC8" s="85"/>
      <c r="HD8" s="85"/>
      <c r="HE8" s="86"/>
      <c r="HF8" s="85"/>
      <c r="HG8" s="85"/>
      <c r="HH8" s="85" t="str">
        <f>HI4</f>
        <v>修繕費比率（％）</v>
      </c>
      <c r="HI8" s="85" t="b">
        <f>IF(SUM($N$7,$MY$7:$NB$7)=0,FALSE,TRUE)</f>
        <v>0</v>
      </c>
      <c r="HJ8" s="87" t="s">
        <v>133</v>
      </c>
      <c r="HK8" s="85"/>
      <c r="HL8" s="85"/>
      <c r="HM8" s="85"/>
      <c r="HN8" s="85"/>
      <c r="HO8" s="85"/>
      <c r="HP8" s="86"/>
      <c r="HQ8" s="85"/>
      <c r="HR8" s="85" t="str">
        <f>HS4</f>
        <v>企業債残高対料金収入比率（％）</v>
      </c>
      <c r="HS8" s="85" t="b">
        <f>IF(SUM($N$7,$MY$7:$NB$7)=0,FALSE,TRUE)</f>
        <v>0</v>
      </c>
      <c r="HT8" s="87" t="s">
        <v>133</v>
      </c>
      <c r="HU8" s="85"/>
      <c r="HV8" s="85"/>
      <c r="HW8" s="85"/>
      <c r="HX8" s="85"/>
      <c r="HY8" s="85"/>
      <c r="HZ8" s="85"/>
      <c r="IA8" s="86"/>
      <c r="IB8" s="85" t="str">
        <f>IC4</f>
        <v>有形固定資産減価償却率（％）</v>
      </c>
      <c r="IC8" s="85" t="b">
        <v>0</v>
      </c>
      <c r="ID8" s="87" t="s">
        <v>134</v>
      </c>
      <c r="IE8" s="85"/>
      <c r="IF8" s="85"/>
      <c r="IG8" s="85"/>
      <c r="IH8" s="85"/>
      <c r="II8" s="85"/>
      <c r="IJ8" s="85"/>
      <c r="IK8" s="85"/>
      <c r="IL8" s="85" t="str">
        <f>IM4</f>
        <v>FIT収入割合（％）</v>
      </c>
      <c r="IM8" s="85" t="b">
        <f>IF(SUM($N$7,$MY$7:$NB$7)=0,FALSE,TRUE)</f>
        <v>0</v>
      </c>
      <c r="IN8" s="87" t="s">
        <v>133</v>
      </c>
      <c r="IO8" s="85"/>
      <c r="IP8" s="85"/>
      <c r="IQ8" s="85"/>
      <c r="IR8" s="84"/>
      <c r="IS8" s="84"/>
      <c r="IT8" s="84"/>
      <c r="IU8" s="84"/>
      <c r="IV8" s="85" t="str">
        <f>IW5</f>
        <v>最大出力合計</v>
      </c>
      <c r="IW8" s="85" t="str">
        <f>IX4</f>
        <v>設備利用率（％）</v>
      </c>
      <c r="IX8" s="85" t="b">
        <f>IF(SUM($O$7,$NC$7:$NF$7)=0,FALSE,TRUE)</f>
        <v>0</v>
      </c>
      <c r="IY8" s="87" t="s">
        <v>133</v>
      </c>
      <c r="IZ8" s="85"/>
      <c r="JA8" s="85"/>
      <c r="JB8" s="85"/>
      <c r="JC8" s="85"/>
      <c r="JD8" s="86"/>
      <c r="JE8" s="85"/>
      <c r="JF8" s="85"/>
      <c r="JG8" s="85" t="str">
        <f>JH4</f>
        <v>修繕費比率（％）</v>
      </c>
      <c r="JH8" s="85" t="b">
        <f>IF(SUM($O$7,$NC$7:$NF$7)=0,FALSE,TRUE)</f>
        <v>0</v>
      </c>
      <c r="JI8" s="87" t="s">
        <v>133</v>
      </c>
      <c r="JJ8" s="85"/>
      <c r="JK8" s="85"/>
      <c r="JL8" s="85"/>
      <c r="JM8" s="85"/>
      <c r="JN8" s="85"/>
      <c r="JO8" s="86"/>
      <c r="JP8" s="85"/>
      <c r="JQ8" s="85" t="str">
        <f>JR4</f>
        <v>企業債残高対料金収入比率（％）</v>
      </c>
      <c r="JR8" s="85" t="b">
        <f>IF(SUM($O$7,$NC$7:$NF$7)=0,FALSE,TRUE)</f>
        <v>0</v>
      </c>
      <c r="JS8" s="87" t="s">
        <v>133</v>
      </c>
      <c r="JT8" s="85"/>
      <c r="JU8" s="85"/>
      <c r="JV8" s="85"/>
      <c r="JW8" s="85"/>
      <c r="JX8" s="85"/>
      <c r="JY8" s="85"/>
      <c r="JZ8" s="86"/>
      <c r="KA8" s="85" t="str">
        <f>KB4</f>
        <v>有形固定資産減価償却率（％）</v>
      </c>
      <c r="KB8" s="85" t="b">
        <v>0</v>
      </c>
      <c r="KC8" s="87" t="s">
        <v>134</v>
      </c>
      <c r="KD8" s="85"/>
      <c r="KE8" s="85"/>
      <c r="KF8" s="85"/>
      <c r="KG8" s="85"/>
      <c r="KH8" s="85"/>
      <c r="KI8" s="85"/>
      <c r="KJ8" s="85"/>
      <c r="KK8" s="85" t="str">
        <f>KL4</f>
        <v>FIT収入割合（％）</v>
      </c>
      <c r="KL8" s="85" t="b">
        <f>IF(SUM($O$7,$NC$7:$NF$7)=0,FALSE,TRUE)</f>
        <v>0</v>
      </c>
      <c r="KM8" s="87" t="s">
        <v>133</v>
      </c>
      <c r="KN8" s="85"/>
      <c r="KO8" s="85"/>
      <c r="KP8" s="85"/>
      <c r="KQ8" s="84"/>
      <c r="KR8" s="84"/>
      <c r="KS8" s="84"/>
      <c r="KT8" s="84"/>
      <c r="KU8" s="85" t="str">
        <f>KV5</f>
        <v>最大出力合計</v>
      </c>
      <c r="KV8" s="85" t="str">
        <f>KW4</f>
        <v>設備利用率（％）</v>
      </c>
      <c r="KW8" s="85" t="b">
        <f>IF(SUM($P$7,$NG$7:$NJ$7)=0,FALSE,TRUE)</f>
        <v>1</v>
      </c>
      <c r="KX8" s="87" t="s">
        <v>133</v>
      </c>
      <c r="KY8" s="85"/>
      <c r="KZ8" s="85"/>
      <c r="LA8" s="85"/>
      <c r="LB8" s="85"/>
      <c r="LC8" s="86"/>
      <c r="LD8" s="85"/>
      <c r="LE8" s="85"/>
      <c r="LF8" s="85" t="str">
        <f>LG4</f>
        <v>修繕費比率（％）</v>
      </c>
      <c r="LG8" s="85" t="b">
        <f>IF(SUM($P$7,$NG$7:$NJ$7)=0,FALSE,TRUE)</f>
        <v>1</v>
      </c>
      <c r="LH8" s="87" t="s">
        <v>133</v>
      </c>
      <c r="LI8" s="85"/>
      <c r="LJ8" s="85"/>
      <c r="LK8" s="85"/>
      <c r="LL8" s="85"/>
      <c r="LM8" s="85"/>
      <c r="LN8" s="86"/>
      <c r="LO8" s="85"/>
      <c r="LP8" s="85" t="str">
        <f>LQ4</f>
        <v>企業債残高対料金収入比率（％）</v>
      </c>
      <c r="LQ8" s="85" t="b">
        <f>IF(SUM($P$7,$NG$7:$NJ$7)=0,FALSE,TRUE)</f>
        <v>1</v>
      </c>
      <c r="LR8" s="87" t="s">
        <v>133</v>
      </c>
      <c r="LS8" s="85"/>
      <c r="LT8" s="85"/>
      <c r="LU8" s="85"/>
      <c r="LV8" s="85"/>
      <c r="LW8" s="85"/>
      <c r="LX8" s="85"/>
      <c r="LY8" s="86"/>
      <c r="LZ8" s="85" t="str">
        <f>MA4</f>
        <v>有形固定資産減価償却率（％）</v>
      </c>
      <c r="MA8" s="85" t="b">
        <v>0</v>
      </c>
      <c r="MB8" s="87" t="s">
        <v>134</v>
      </c>
      <c r="MC8" s="85"/>
      <c r="MD8" s="85"/>
      <c r="ME8" s="85"/>
      <c r="MF8" s="85"/>
      <c r="MG8" s="85"/>
      <c r="MH8" s="85"/>
      <c r="MI8" s="85"/>
      <c r="MJ8" s="85" t="str">
        <f>MK4</f>
        <v>FIT収入割合（％）</v>
      </c>
      <c r="MK8" s="85" t="b">
        <f>IF(SUM($P$7,$NG$7:$NJ$7)=0,FALSE,TRUE)</f>
        <v>1</v>
      </c>
      <c r="ML8" s="87" t="s">
        <v>133</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135</v>
      </c>
      <c r="C9" s="89" t="s">
        <v>136</v>
      </c>
      <c r="D9" s="89" t="s">
        <v>137</v>
      </c>
      <c r="E9" s="89" t="s">
        <v>138</v>
      </c>
      <c r="F9" s="89" t="s">
        <v>139</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140</v>
      </c>
      <c r="AY9" s="90"/>
      <c r="AZ9" s="90"/>
      <c r="BA9" s="90"/>
      <c r="BB9" s="90"/>
      <c r="BC9" s="90"/>
      <c r="BD9" s="84"/>
      <c r="BE9" s="85"/>
      <c r="BF9" s="85"/>
      <c r="BG9" s="85"/>
      <c r="BH9" s="85"/>
      <c r="BI9" s="85" t="s">
        <v>140</v>
      </c>
      <c r="BJ9" s="90"/>
      <c r="BK9" s="90"/>
      <c r="BL9" s="90"/>
      <c r="BM9" s="90"/>
      <c r="BN9" s="90"/>
      <c r="BO9" s="84"/>
      <c r="BP9" s="85"/>
      <c r="BQ9" s="85"/>
      <c r="BR9" s="85"/>
      <c r="BS9" s="85"/>
      <c r="BT9" s="85" t="s">
        <v>140</v>
      </c>
      <c r="BU9" s="90"/>
      <c r="BV9" s="90"/>
      <c r="BW9" s="90"/>
      <c r="BX9" s="90"/>
      <c r="BY9" s="90"/>
      <c r="BZ9" s="84"/>
      <c r="CA9" s="85"/>
      <c r="CB9" s="85"/>
      <c r="CC9" s="85"/>
      <c r="CD9" s="85"/>
      <c r="CE9" s="85" t="s">
        <v>140</v>
      </c>
      <c r="CF9" s="90"/>
      <c r="CG9" s="90"/>
      <c r="CH9" s="90"/>
      <c r="CI9" s="90"/>
      <c r="CJ9" s="90"/>
      <c r="CK9" s="84"/>
      <c r="CL9" s="85"/>
      <c r="CM9" s="85"/>
      <c r="CN9" s="85"/>
      <c r="CO9" s="85" t="s">
        <v>140</v>
      </c>
      <c r="CP9" s="90"/>
      <c r="CQ9" s="90"/>
      <c r="CR9" s="90"/>
      <c r="CS9" s="90"/>
      <c r="CT9" s="90"/>
      <c r="CU9" s="85"/>
      <c r="CV9" s="84"/>
      <c r="CW9" s="85"/>
      <c r="CX9" s="85"/>
      <c r="CY9" s="91" t="str">
        <f>"（最大出力合計"&amp;TEXT(CZ7,"#,##0")&amp;"kW）"</f>
        <v>（最大出力合計1,990kW）</v>
      </c>
      <c r="CZ9" s="85" t="s">
        <v>140</v>
      </c>
      <c r="DA9" s="90"/>
      <c r="DB9" s="90"/>
      <c r="DC9" s="90"/>
      <c r="DD9" s="90"/>
      <c r="DE9" s="90"/>
      <c r="DF9" s="85"/>
      <c r="DG9" s="84"/>
      <c r="DH9" s="85"/>
      <c r="DI9" s="85"/>
      <c r="DJ9" s="85" t="s">
        <v>140</v>
      </c>
      <c r="DK9" s="90"/>
      <c r="DL9" s="90"/>
      <c r="DM9" s="90"/>
      <c r="DN9" s="90"/>
      <c r="DO9" s="90"/>
      <c r="DP9" s="85"/>
      <c r="DQ9" s="85"/>
      <c r="DR9" s="84"/>
      <c r="DS9" s="85"/>
      <c r="DT9" s="85" t="s">
        <v>140</v>
      </c>
      <c r="DU9" s="90"/>
      <c r="DV9" s="90"/>
      <c r="DW9" s="90"/>
      <c r="DX9" s="90"/>
      <c r="DY9" s="90"/>
      <c r="DZ9" s="85"/>
      <c r="EA9" s="85"/>
      <c r="EB9" s="85"/>
      <c r="EC9" s="84"/>
      <c r="ED9" s="85" t="s">
        <v>140</v>
      </c>
      <c r="EE9" s="90"/>
      <c r="EF9" s="90"/>
      <c r="EG9" s="90"/>
      <c r="EH9" s="90"/>
      <c r="EI9" s="90"/>
      <c r="EJ9" s="85"/>
      <c r="EK9" s="85"/>
      <c r="EL9" s="85"/>
      <c r="EM9" s="85"/>
      <c r="EN9" s="85" t="s">
        <v>140</v>
      </c>
      <c r="EO9" s="90"/>
      <c r="EP9" s="90"/>
      <c r="EQ9" s="90"/>
      <c r="ER9" s="90"/>
      <c r="ES9" s="90"/>
      <c r="ET9" s="84"/>
      <c r="EU9" s="84"/>
      <c r="EV9" s="84"/>
      <c r="EW9" s="84"/>
      <c r="EX9" s="91" t="str">
        <f>"（最大出力合計"&amp;TEXT(EY7,"#,##0")&amp;"kW）"</f>
        <v>（最大出力合計-kW）</v>
      </c>
      <c r="EY9" s="85" t="s">
        <v>140</v>
      </c>
      <c r="EZ9" s="90"/>
      <c r="FA9" s="90"/>
      <c r="FB9" s="90"/>
      <c r="FC9" s="90"/>
      <c r="FD9" s="90"/>
      <c r="FE9" s="85"/>
      <c r="FF9" s="84"/>
      <c r="FG9" s="85"/>
      <c r="FH9" s="85"/>
      <c r="FI9" s="85" t="s">
        <v>140</v>
      </c>
      <c r="FJ9" s="90"/>
      <c r="FK9" s="90"/>
      <c r="FL9" s="90"/>
      <c r="FM9" s="90"/>
      <c r="FN9" s="90"/>
      <c r="FO9" s="85"/>
      <c r="FP9" s="85"/>
      <c r="FQ9" s="84"/>
      <c r="FR9" s="85"/>
      <c r="FS9" s="85" t="s">
        <v>140</v>
      </c>
      <c r="FT9" s="90"/>
      <c r="FU9" s="90"/>
      <c r="FV9" s="90"/>
      <c r="FW9" s="90"/>
      <c r="FX9" s="90"/>
      <c r="FY9" s="85"/>
      <c r="FZ9" s="85"/>
      <c r="GA9" s="85"/>
      <c r="GB9" s="84"/>
      <c r="GC9" s="85" t="s">
        <v>140</v>
      </c>
      <c r="GD9" s="90"/>
      <c r="GE9" s="90"/>
      <c r="GF9" s="90"/>
      <c r="GG9" s="90"/>
      <c r="GH9" s="90"/>
      <c r="GI9" s="85"/>
      <c r="GJ9" s="85"/>
      <c r="GK9" s="85"/>
      <c r="GL9" s="85"/>
      <c r="GM9" s="85" t="s">
        <v>140</v>
      </c>
      <c r="GN9" s="90"/>
      <c r="GO9" s="90"/>
      <c r="GP9" s="90"/>
      <c r="GQ9" s="90"/>
      <c r="GR9" s="90"/>
      <c r="GS9" s="84"/>
      <c r="GT9" s="84"/>
      <c r="GU9" s="84"/>
      <c r="GV9" s="84"/>
      <c r="GW9" s="91" t="str">
        <f>"（最大出力合計"&amp;TEXT(GX7,"#,##0")&amp;"kW）"</f>
        <v>（最大出力合計-kW）</v>
      </c>
      <c r="GX9" s="85" t="s">
        <v>140</v>
      </c>
      <c r="GY9" s="90"/>
      <c r="GZ9" s="90"/>
      <c r="HA9" s="90"/>
      <c r="HB9" s="90"/>
      <c r="HC9" s="90"/>
      <c r="HD9" s="85"/>
      <c r="HE9" s="84"/>
      <c r="HF9" s="85"/>
      <c r="HG9" s="85"/>
      <c r="HH9" s="85" t="s">
        <v>140</v>
      </c>
      <c r="HI9" s="90"/>
      <c r="HJ9" s="90"/>
      <c r="HK9" s="90"/>
      <c r="HL9" s="90"/>
      <c r="HM9" s="90"/>
      <c r="HN9" s="85"/>
      <c r="HO9" s="85"/>
      <c r="HP9" s="84"/>
      <c r="HQ9" s="85"/>
      <c r="HR9" s="85" t="s">
        <v>140</v>
      </c>
      <c r="HS9" s="90"/>
      <c r="HT9" s="90"/>
      <c r="HU9" s="90"/>
      <c r="HV9" s="90"/>
      <c r="HW9" s="90"/>
      <c r="HX9" s="85"/>
      <c r="HY9" s="85"/>
      <c r="HZ9" s="85"/>
      <c r="IA9" s="84"/>
      <c r="IB9" s="85" t="s">
        <v>140</v>
      </c>
      <c r="IC9" s="90"/>
      <c r="ID9" s="90"/>
      <c r="IE9" s="90"/>
      <c r="IF9" s="90"/>
      <c r="IG9" s="90"/>
      <c r="IH9" s="85"/>
      <c r="II9" s="85"/>
      <c r="IJ9" s="85"/>
      <c r="IK9" s="85"/>
      <c r="IL9" s="85" t="s">
        <v>140</v>
      </c>
      <c r="IM9" s="90"/>
      <c r="IN9" s="90"/>
      <c r="IO9" s="90"/>
      <c r="IP9" s="90"/>
      <c r="IQ9" s="90"/>
      <c r="IR9" s="84"/>
      <c r="IS9" s="84"/>
      <c r="IT9" s="84"/>
      <c r="IU9" s="84"/>
      <c r="IV9" s="91" t="str">
        <f>"（最大出力合計"&amp;TEXT(IW7,"#,##0")&amp;"kW）"</f>
        <v>（最大出力合計-kW）</v>
      </c>
      <c r="IW9" s="85" t="s">
        <v>140</v>
      </c>
      <c r="IX9" s="90"/>
      <c r="IY9" s="90"/>
      <c r="IZ9" s="90"/>
      <c r="JA9" s="90"/>
      <c r="JB9" s="90"/>
      <c r="JC9" s="85"/>
      <c r="JD9" s="84"/>
      <c r="JE9" s="85"/>
      <c r="JF9" s="85"/>
      <c r="JG9" s="85" t="s">
        <v>140</v>
      </c>
      <c r="JH9" s="90"/>
      <c r="JI9" s="90"/>
      <c r="JJ9" s="90"/>
      <c r="JK9" s="90"/>
      <c r="JL9" s="90"/>
      <c r="JM9" s="85"/>
      <c r="JN9" s="85"/>
      <c r="JO9" s="84"/>
      <c r="JP9" s="85"/>
      <c r="JQ9" s="85" t="s">
        <v>140</v>
      </c>
      <c r="JR9" s="90"/>
      <c r="JS9" s="90"/>
      <c r="JT9" s="90"/>
      <c r="JU9" s="90"/>
      <c r="JV9" s="90"/>
      <c r="JW9" s="85"/>
      <c r="JX9" s="85"/>
      <c r="JY9" s="85"/>
      <c r="JZ9" s="84"/>
      <c r="KA9" s="85" t="s">
        <v>140</v>
      </c>
      <c r="KB9" s="90"/>
      <c r="KC9" s="90"/>
      <c r="KD9" s="90"/>
      <c r="KE9" s="90"/>
      <c r="KF9" s="90"/>
      <c r="KG9" s="85"/>
      <c r="KH9" s="85"/>
      <c r="KI9" s="85"/>
      <c r="KJ9" s="85"/>
      <c r="KK9" s="85" t="s">
        <v>140</v>
      </c>
      <c r="KL9" s="90"/>
      <c r="KM9" s="90"/>
      <c r="KN9" s="90"/>
      <c r="KO9" s="90"/>
      <c r="KP9" s="90"/>
      <c r="KQ9" s="84"/>
      <c r="KR9" s="84"/>
      <c r="KS9" s="84"/>
      <c r="KT9" s="84"/>
      <c r="KU9" s="91" t="str">
        <f>"（最大出力合計"&amp;TEXT(KV7,"#,##0")&amp;"kW）"</f>
        <v>（最大出力合計1,990kW）</v>
      </c>
      <c r="KV9" s="85" t="s">
        <v>140</v>
      </c>
      <c r="KW9" s="90"/>
      <c r="KX9" s="90"/>
      <c r="KY9" s="90"/>
      <c r="KZ9" s="90"/>
      <c r="LA9" s="90"/>
      <c r="LB9" s="85"/>
      <c r="LC9" s="84"/>
      <c r="LD9" s="85"/>
      <c r="LE9" s="85"/>
      <c r="LF9" s="85" t="s">
        <v>140</v>
      </c>
      <c r="LG9" s="90"/>
      <c r="LH9" s="90"/>
      <c r="LI9" s="90"/>
      <c r="LJ9" s="90"/>
      <c r="LK9" s="90"/>
      <c r="LL9" s="85"/>
      <c r="LM9" s="85"/>
      <c r="LN9" s="84"/>
      <c r="LO9" s="85"/>
      <c r="LP9" s="85" t="s">
        <v>140</v>
      </c>
      <c r="LQ9" s="90"/>
      <c r="LR9" s="90"/>
      <c r="LS9" s="90"/>
      <c r="LT9" s="90"/>
      <c r="LU9" s="90"/>
      <c r="LV9" s="85"/>
      <c r="LW9" s="85"/>
      <c r="LX9" s="85"/>
      <c r="LY9" s="84"/>
      <c r="LZ9" s="85" t="s">
        <v>140</v>
      </c>
      <c r="MA9" s="90"/>
      <c r="MB9" s="90"/>
      <c r="MC9" s="90"/>
      <c r="MD9" s="90"/>
      <c r="ME9" s="90"/>
      <c r="MF9" s="85"/>
      <c r="MG9" s="85"/>
      <c r="MH9" s="85"/>
      <c r="MI9" s="85"/>
      <c r="MJ9" s="85" t="s">
        <v>140</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141</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142</v>
      </c>
      <c r="AY11" s="95">
        <f>AY7</f>
        <v>299.39999999999998</v>
      </c>
      <c r="AZ11" s="95">
        <f>AZ7</f>
        <v>159.30000000000001</v>
      </c>
      <c r="BA11" s="95">
        <f>BA7</f>
        <v>176.5</v>
      </c>
      <c r="BB11" s="95">
        <f>BB7</f>
        <v>155.19999999999999</v>
      </c>
      <c r="BC11" s="95">
        <f>BC7</f>
        <v>133.5</v>
      </c>
      <c r="BD11" s="84"/>
      <c r="BE11" s="84"/>
      <c r="BF11" s="84"/>
      <c r="BG11" s="84"/>
      <c r="BH11" s="84"/>
      <c r="BI11" s="94" t="s">
        <v>142</v>
      </c>
      <c r="BJ11" s="95">
        <f>BJ7</f>
        <v>1757.4</v>
      </c>
      <c r="BK11" s="95">
        <f>BK7</f>
        <v>544.9</v>
      </c>
      <c r="BL11" s="95">
        <f>BL7</f>
        <v>768.8</v>
      </c>
      <c r="BM11" s="95">
        <f>BM7</f>
        <v>596.6</v>
      </c>
      <c r="BN11" s="95">
        <f>BN7</f>
        <v>544.1</v>
      </c>
      <c r="BO11" s="84"/>
      <c r="BP11" s="84"/>
      <c r="BQ11" s="84"/>
      <c r="BR11" s="84"/>
      <c r="BS11" s="84"/>
      <c r="BT11" s="94" t="s">
        <v>142</v>
      </c>
      <c r="BU11" s="95" t="str">
        <f>BU7</f>
        <v>-</v>
      </c>
      <c r="BV11" s="95" t="str">
        <f>BV7</f>
        <v>-</v>
      </c>
      <c r="BW11" s="95" t="str">
        <f>BW7</f>
        <v>-</v>
      </c>
      <c r="BX11" s="95" t="str">
        <f>BX7</f>
        <v>-</v>
      </c>
      <c r="BY11" s="95" t="str">
        <f>BY7</f>
        <v>-</v>
      </c>
      <c r="BZ11" s="84"/>
      <c r="CA11" s="84"/>
      <c r="CB11" s="84"/>
      <c r="CC11" s="84"/>
      <c r="CD11" s="84"/>
      <c r="CE11" s="94" t="s">
        <v>142</v>
      </c>
      <c r="CF11" s="95">
        <f>CF7</f>
        <v>19568.900000000001</v>
      </c>
      <c r="CG11" s="95">
        <f>CG7</f>
        <v>24409.3</v>
      </c>
      <c r="CH11" s="95">
        <f>CH7</f>
        <v>22021</v>
      </c>
      <c r="CI11" s="95">
        <f>CI7</f>
        <v>25301.200000000001</v>
      </c>
      <c r="CJ11" s="95">
        <f>CJ7</f>
        <v>24640.5</v>
      </c>
      <c r="CK11" s="84"/>
      <c r="CL11" s="84"/>
      <c r="CM11" s="84"/>
      <c r="CN11" s="84"/>
      <c r="CO11" s="94" t="s">
        <v>142</v>
      </c>
      <c r="CP11" s="96">
        <f>CP7</f>
        <v>101009</v>
      </c>
      <c r="CQ11" s="96">
        <f>CQ7</f>
        <v>38193</v>
      </c>
      <c r="CR11" s="96">
        <f>CR7</f>
        <v>45020</v>
      </c>
      <c r="CS11" s="96">
        <f>CS7</f>
        <v>33952</v>
      </c>
      <c r="CT11" s="96">
        <f>CT7</f>
        <v>25982</v>
      </c>
      <c r="CU11" s="84"/>
      <c r="CV11" s="84"/>
      <c r="CW11" s="84"/>
      <c r="CX11" s="84"/>
      <c r="CY11" s="84"/>
      <c r="CZ11" s="94" t="s">
        <v>142</v>
      </c>
      <c r="DA11" s="95">
        <f>DA7</f>
        <v>14.7</v>
      </c>
      <c r="DB11" s="95">
        <f>DB7</f>
        <v>14.7</v>
      </c>
      <c r="DC11" s="95">
        <f>DC7</f>
        <v>15</v>
      </c>
      <c r="DD11" s="95">
        <f>DD7</f>
        <v>13.5</v>
      </c>
      <c r="DE11" s="95">
        <f>DE7</f>
        <v>14.5</v>
      </c>
      <c r="DF11" s="84"/>
      <c r="DG11" s="84"/>
      <c r="DH11" s="84"/>
      <c r="DI11" s="84"/>
      <c r="DJ11" s="94" t="s">
        <v>143</v>
      </c>
      <c r="DK11" s="95">
        <f>DK7</f>
        <v>2.9</v>
      </c>
      <c r="DL11" s="95">
        <f>DL7</f>
        <v>3.1</v>
      </c>
      <c r="DM11" s="95">
        <f>DM7</f>
        <v>1.3</v>
      </c>
      <c r="DN11" s="95">
        <f>DN7</f>
        <v>1.6</v>
      </c>
      <c r="DO11" s="95">
        <f>DO7</f>
        <v>0</v>
      </c>
      <c r="DP11" s="84"/>
      <c r="DQ11" s="84"/>
      <c r="DR11" s="84"/>
      <c r="DS11" s="84"/>
      <c r="DT11" s="94" t="s">
        <v>142</v>
      </c>
      <c r="DU11" s="95">
        <f>DU7</f>
        <v>0</v>
      </c>
      <c r="DV11" s="95">
        <f>DV7</f>
        <v>0</v>
      </c>
      <c r="DW11" s="95">
        <f>DW7</f>
        <v>0</v>
      </c>
      <c r="DX11" s="95">
        <f>DX7</f>
        <v>0</v>
      </c>
      <c r="DY11" s="95">
        <f>DY7</f>
        <v>0</v>
      </c>
      <c r="DZ11" s="84"/>
      <c r="EA11" s="84"/>
      <c r="EB11" s="84"/>
      <c r="EC11" s="84"/>
      <c r="ED11" s="94" t="s">
        <v>142</v>
      </c>
      <c r="EE11" s="95" t="str">
        <f>EE7</f>
        <v>-</v>
      </c>
      <c r="EF11" s="95" t="str">
        <f>EF7</f>
        <v>-</v>
      </c>
      <c r="EG11" s="95" t="str">
        <f>EG7</f>
        <v>-</v>
      </c>
      <c r="EH11" s="95" t="str">
        <f>EH7</f>
        <v>-</v>
      </c>
      <c r="EI11" s="95" t="str">
        <f>EI7</f>
        <v>-</v>
      </c>
      <c r="EJ11" s="84"/>
      <c r="EK11" s="84"/>
      <c r="EL11" s="84"/>
      <c r="EM11" s="84"/>
      <c r="EN11" s="94" t="s">
        <v>142</v>
      </c>
      <c r="EO11" s="95">
        <f>EO7</f>
        <v>100</v>
      </c>
      <c r="EP11" s="95">
        <f>EP7</f>
        <v>100</v>
      </c>
      <c r="EQ11" s="95">
        <f>EQ7</f>
        <v>100</v>
      </c>
      <c r="ER11" s="95">
        <f>ER7</f>
        <v>100</v>
      </c>
      <c r="ES11" s="95">
        <f>ES7</f>
        <v>100</v>
      </c>
      <c r="ET11" s="84"/>
      <c r="EU11" s="84"/>
      <c r="EV11" s="84"/>
      <c r="EW11" s="84"/>
      <c r="EX11" s="84"/>
      <c r="EY11" s="94" t="s">
        <v>142</v>
      </c>
      <c r="EZ11" s="95" t="str">
        <f>EZ7</f>
        <v>-</v>
      </c>
      <c r="FA11" s="95" t="str">
        <f>FA7</f>
        <v>-</v>
      </c>
      <c r="FB11" s="95" t="str">
        <f>FB7</f>
        <v>-</v>
      </c>
      <c r="FC11" s="95" t="str">
        <f>FC7</f>
        <v>-</v>
      </c>
      <c r="FD11" s="95" t="str">
        <f>FD7</f>
        <v>-</v>
      </c>
      <c r="FE11" s="84"/>
      <c r="FF11" s="84"/>
      <c r="FG11" s="84"/>
      <c r="FH11" s="84"/>
      <c r="FI11" s="94" t="s">
        <v>144</v>
      </c>
      <c r="FJ11" s="95" t="str">
        <f>FJ7</f>
        <v>-</v>
      </c>
      <c r="FK11" s="95" t="str">
        <f>FK7</f>
        <v>-</v>
      </c>
      <c r="FL11" s="95" t="str">
        <f>FL7</f>
        <v>-</v>
      </c>
      <c r="FM11" s="95" t="str">
        <f>FM7</f>
        <v>-</v>
      </c>
      <c r="FN11" s="95" t="str">
        <f>FN7</f>
        <v>-</v>
      </c>
      <c r="FO11" s="84"/>
      <c r="FP11" s="84"/>
      <c r="FQ11" s="84"/>
      <c r="FR11" s="84"/>
      <c r="FS11" s="94" t="s">
        <v>145</v>
      </c>
      <c r="FT11" s="95" t="str">
        <f>FT7</f>
        <v>-</v>
      </c>
      <c r="FU11" s="95" t="str">
        <f>FU7</f>
        <v>-</v>
      </c>
      <c r="FV11" s="95" t="str">
        <f>FV7</f>
        <v>-</v>
      </c>
      <c r="FW11" s="95" t="str">
        <f>FW7</f>
        <v>-</v>
      </c>
      <c r="FX11" s="95" t="str">
        <f>FX7</f>
        <v>-</v>
      </c>
      <c r="FY11" s="84"/>
      <c r="FZ11" s="84"/>
      <c r="GA11" s="84"/>
      <c r="GB11" s="84"/>
      <c r="GC11" s="94" t="s">
        <v>146</v>
      </c>
      <c r="GD11" s="95" t="str">
        <f>GD7</f>
        <v>-</v>
      </c>
      <c r="GE11" s="95" t="str">
        <f>GE7</f>
        <v>-</v>
      </c>
      <c r="GF11" s="95" t="str">
        <f>GF7</f>
        <v>-</v>
      </c>
      <c r="GG11" s="95" t="str">
        <f>GG7</f>
        <v>-</v>
      </c>
      <c r="GH11" s="95" t="str">
        <f>GH7</f>
        <v>-</v>
      </c>
      <c r="GI11" s="84"/>
      <c r="GJ11" s="84"/>
      <c r="GK11" s="84"/>
      <c r="GL11" s="84"/>
      <c r="GM11" s="94" t="s">
        <v>147</v>
      </c>
      <c r="GN11" s="95" t="str">
        <f>GN7</f>
        <v>-</v>
      </c>
      <c r="GO11" s="95" t="str">
        <f>GO7</f>
        <v>-</v>
      </c>
      <c r="GP11" s="95" t="str">
        <f>GP7</f>
        <v>-</v>
      </c>
      <c r="GQ11" s="95" t="str">
        <f>GQ7</f>
        <v>-</v>
      </c>
      <c r="GR11" s="95" t="str">
        <f>GR7</f>
        <v>-</v>
      </c>
      <c r="GS11" s="84"/>
      <c r="GT11" s="84"/>
      <c r="GU11" s="84"/>
      <c r="GV11" s="84"/>
      <c r="GW11" s="84"/>
      <c r="GX11" s="94" t="s">
        <v>148</v>
      </c>
      <c r="GY11" s="95" t="str">
        <f>GY7</f>
        <v>-</v>
      </c>
      <c r="GZ11" s="95" t="str">
        <f>GZ7</f>
        <v>-</v>
      </c>
      <c r="HA11" s="95" t="str">
        <f>HA7</f>
        <v>-</v>
      </c>
      <c r="HB11" s="95" t="str">
        <f>HB7</f>
        <v>-</v>
      </c>
      <c r="HC11" s="95" t="str">
        <f>HC7</f>
        <v>-</v>
      </c>
      <c r="HD11" s="84"/>
      <c r="HE11" s="84"/>
      <c r="HF11" s="84"/>
      <c r="HG11" s="84"/>
      <c r="HH11" s="94" t="s">
        <v>149</v>
      </c>
      <c r="HI11" s="95" t="str">
        <f>HI7</f>
        <v>-</v>
      </c>
      <c r="HJ11" s="95" t="str">
        <f>HJ7</f>
        <v>-</v>
      </c>
      <c r="HK11" s="95" t="str">
        <f>HK7</f>
        <v>-</v>
      </c>
      <c r="HL11" s="95" t="str">
        <f>HL7</f>
        <v>-</v>
      </c>
      <c r="HM11" s="95" t="str">
        <f>HM7</f>
        <v>-</v>
      </c>
      <c r="HN11" s="84"/>
      <c r="HO11" s="84"/>
      <c r="HP11" s="84"/>
      <c r="HQ11" s="84"/>
      <c r="HR11" s="94" t="s">
        <v>150</v>
      </c>
      <c r="HS11" s="95" t="str">
        <f>HS7</f>
        <v>-</v>
      </c>
      <c r="HT11" s="95" t="str">
        <f>HT7</f>
        <v>-</v>
      </c>
      <c r="HU11" s="95" t="str">
        <f>HU7</f>
        <v>-</v>
      </c>
      <c r="HV11" s="95" t="str">
        <f>HV7</f>
        <v>-</v>
      </c>
      <c r="HW11" s="95" t="str">
        <f>HW7</f>
        <v>-</v>
      </c>
      <c r="HX11" s="84"/>
      <c r="HY11" s="84"/>
      <c r="HZ11" s="84"/>
      <c r="IA11" s="84"/>
      <c r="IB11" s="94" t="s">
        <v>151</v>
      </c>
      <c r="IC11" s="95" t="str">
        <f>IC7</f>
        <v>-</v>
      </c>
      <c r="ID11" s="95" t="str">
        <f>ID7</f>
        <v>-</v>
      </c>
      <c r="IE11" s="95" t="str">
        <f>IE7</f>
        <v>-</v>
      </c>
      <c r="IF11" s="95" t="str">
        <f>IF7</f>
        <v>-</v>
      </c>
      <c r="IG11" s="95" t="str">
        <f>IG7</f>
        <v>-</v>
      </c>
      <c r="IH11" s="84"/>
      <c r="II11" s="84"/>
      <c r="IJ11" s="84"/>
      <c r="IK11" s="84"/>
      <c r="IL11" s="94" t="s">
        <v>152</v>
      </c>
      <c r="IM11" s="95" t="str">
        <f>IM7</f>
        <v>-</v>
      </c>
      <c r="IN11" s="95" t="str">
        <f>IN7</f>
        <v>-</v>
      </c>
      <c r="IO11" s="95" t="str">
        <f>IO7</f>
        <v>-</v>
      </c>
      <c r="IP11" s="95" t="str">
        <f>IP7</f>
        <v>-</v>
      </c>
      <c r="IQ11" s="95" t="str">
        <f>IQ7</f>
        <v>-</v>
      </c>
      <c r="IR11" s="84"/>
      <c r="IS11" s="84"/>
      <c r="IT11" s="84"/>
      <c r="IU11" s="84"/>
      <c r="IV11" s="84"/>
      <c r="IW11" s="94" t="s">
        <v>151</v>
      </c>
      <c r="IX11" s="95" t="str">
        <f>IX7</f>
        <v>-</v>
      </c>
      <c r="IY11" s="95" t="str">
        <f>IY7</f>
        <v>-</v>
      </c>
      <c r="IZ11" s="95" t="str">
        <f>IZ7</f>
        <v>-</v>
      </c>
      <c r="JA11" s="95" t="str">
        <f>JA7</f>
        <v>-</v>
      </c>
      <c r="JB11" s="95" t="str">
        <f>JB7</f>
        <v>-</v>
      </c>
      <c r="JC11" s="84"/>
      <c r="JD11" s="84"/>
      <c r="JE11" s="84"/>
      <c r="JF11" s="84"/>
      <c r="JG11" s="94" t="s">
        <v>142</v>
      </c>
      <c r="JH11" s="95" t="str">
        <f>JH7</f>
        <v>-</v>
      </c>
      <c r="JI11" s="95" t="str">
        <f>JI7</f>
        <v>-</v>
      </c>
      <c r="JJ11" s="95" t="str">
        <f>JJ7</f>
        <v>-</v>
      </c>
      <c r="JK11" s="95" t="str">
        <f>JK7</f>
        <v>-</v>
      </c>
      <c r="JL11" s="95" t="str">
        <f>JL7</f>
        <v>-</v>
      </c>
      <c r="JM11" s="84"/>
      <c r="JN11" s="84"/>
      <c r="JO11" s="84"/>
      <c r="JP11" s="84"/>
      <c r="JQ11" s="94" t="s">
        <v>153</v>
      </c>
      <c r="JR11" s="95" t="str">
        <f>JR7</f>
        <v>-</v>
      </c>
      <c r="JS11" s="95" t="str">
        <f>JS7</f>
        <v>-</v>
      </c>
      <c r="JT11" s="95" t="str">
        <f>JT7</f>
        <v>-</v>
      </c>
      <c r="JU11" s="95" t="str">
        <f>JU7</f>
        <v>-</v>
      </c>
      <c r="JV11" s="95" t="str">
        <f>JV7</f>
        <v>-</v>
      </c>
      <c r="JW11" s="84"/>
      <c r="JX11" s="84"/>
      <c r="JY11" s="84"/>
      <c r="JZ11" s="84"/>
      <c r="KA11" s="94" t="s">
        <v>154</v>
      </c>
      <c r="KB11" s="95" t="str">
        <f>KB7</f>
        <v>-</v>
      </c>
      <c r="KC11" s="95" t="str">
        <f>KC7</f>
        <v>-</v>
      </c>
      <c r="KD11" s="95" t="str">
        <f>KD7</f>
        <v>-</v>
      </c>
      <c r="KE11" s="95" t="str">
        <f>KE7</f>
        <v>-</v>
      </c>
      <c r="KF11" s="95" t="str">
        <f>KF7</f>
        <v>-</v>
      </c>
      <c r="KG11" s="84"/>
      <c r="KH11" s="84"/>
      <c r="KI11" s="84"/>
      <c r="KJ11" s="84"/>
      <c r="KK11" s="94" t="s">
        <v>142</v>
      </c>
      <c r="KL11" s="95" t="str">
        <f>KL7</f>
        <v>-</v>
      </c>
      <c r="KM11" s="95" t="str">
        <f>KM7</f>
        <v>-</v>
      </c>
      <c r="KN11" s="95" t="str">
        <f>KN7</f>
        <v>-</v>
      </c>
      <c r="KO11" s="95" t="str">
        <f>KO7</f>
        <v>-</v>
      </c>
      <c r="KP11" s="95" t="str">
        <f>KP7</f>
        <v>-</v>
      </c>
      <c r="KQ11" s="84"/>
      <c r="KR11" s="84"/>
      <c r="KS11" s="84"/>
      <c r="KT11" s="84"/>
      <c r="KU11" s="84"/>
      <c r="KV11" s="94" t="s">
        <v>142</v>
      </c>
      <c r="KW11" s="95">
        <f>KW7</f>
        <v>14.7</v>
      </c>
      <c r="KX11" s="95">
        <f>KX7</f>
        <v>14.7</v>
      </c>
      <c r="KY11" s="95">
        <f>KY7</f>
        <v>15</v>
      </c>
      <c r="KZ11" s="95">
        <f>KZ7</f>
        <v>13.5</v>
      </c>
      <c r="LA11" s="95">
        <f>LA7</f>
        <v>14.5</v>
      </c>
      <c r="LB11" s="84"/>
      <c r="LC11" s="84"/>
      <c r="LD11" s="84"/>
      <c r="LE11" s="84"/>
      <c r="LF11" s="94" t="s">
        <v>142</v>
      </c>
      <c r="LG11" s="95">
        <f>LG7</f>
        <v>2.9</v>
      </c>
      <c r="LH11" s="95">
        <f>LH7</f>
        <v>3.1</v>
      </c>
      <c r="LI11" s="95">
        <f>LI7</f>
        <v>1.3</v>
      </c>
      <c r="LJ11" s="95">
        <f>LJ7</f>
        <v>1.6</v>
      </c>
      <c r="LK11" s="95">
        <f>LK7</f>
        <v>0</v>
      </c>
      <c r="LL11" s="84"/>
      <c r="LM11" s="84"/>
      <c r="LN11" s="84"/>
      <c r="LO11" s="84"/>
      <c r="LP11" s="94" t="s">
        <v>142</v>
      </c>
      <c r="LQ11" s="95">
        <f>LQ7</f>
        <v>0</v>
      </c>
      <c r="LR11" s="95">
        <f>LR7</f>
        <v>0</v>
      </c>
      <c r="LS11" s="95">
        <f>LS7</f>
        <v>0</v>
      </c>
      <c r="LT11" s="95">
        <f>LT7</f>
        <v>0</v>
      </c>
      <c r="LU11" s="95">
        <f>LU7</f>
        <v>0</v>
      </c>
      <c r="LV11" s="84"/>
      <c r="LW11" s="84"/>
      <c r="LX11" s="84"/>
      <c r="LY11" s="84"/>
      <c r="LZ11" s="94" t="s">
        <v>142</v>
      </c>
      <c r="MA11" s="95" t="str">
        <f>MA7</f>
        <v>-</v>
      </c>
      <c r="MB11" s="95" t="str">
        <f>MB7</f>
        <v>-</v>
      </c>
      <c r="MC11" s="95" t="str">
        <f>MC7</f>
        <v>-</v>
      </c>
      <c r="MD11" s="95" t="str">
        <f>MD7</f>
        <v>-</v>
      </c>
      <c r="ME11" s="95" t="str">
        <f>ME7</f>
        <v>-</v>
      </c>
      <c r="MF11" s="84"/>
      <c r="MG11" s="84"/>
      <c r="MH11" s="84"/>
      <c r="MI11" s="84"/>
      <c r="MJ11" s="94" t="s">
        <v>142</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155</v>
      </c>
      <c r="AY12" s="95">
        <f>BD7</f>
        <v>88.8</v>
      </c>
      <c r="AZ12" s="95">
        <f>BE7</f>
        <v>121.3</v>
      </c>
      <c r="BA12" s="95">
        <f>BF7</f>
        <v>123.2</v>
      </c>
      <c r="BB12" s="95">
        <f>BG7</f>
        <v>134.69999999999999</v>
      </c>
      <c r="BC12" s="95">
        <f>BH7</f>
        <v>141.80000000000001</v>
      </c>
      <c r="BD12" s="84"/>
      <c r="BE12" s="84"/>
      <c r="BF12" s="84"/>
      <c r="BG12" s="84"/>
      <c r="BH12" s="84"/>
      <c r="BI12" s="94" t="s">
        <v>155</v>
      </c>
      <c r="BJ12" s="95">
        <f>BO7</f>
        <v>269.8</v>
      </c>
      <c r="BK12" s="95">
        <f>BP7</f>
        <v>247.9</v>
      </c>
      <c r="BL12" s="95">
        <f>BQ7</f>
        <v>240.1</v>
      </c>
      <c r="BM12" s="95">
        <f>BR7</f>
        <v>253.6</v>
      </c>
      <c r="BN12" s="95">
        <f>BS7</f>
        <v>238</v>
      </c>
      <c r="BO12" s="84"/>
      <c r="BP12" s="84"/>
      <c r="BQ12" s="84"/>
      <c r="BR12" s="84"/>
      <c r="BS12" s="84"/>
      <c r="BT12" s="94" t="s">
        <v>155</v>
      </c>
      <c r="BU12" s="95" t="str">
        <f>BZ7</f>
        <v>-</v>
      </c>
      <c r="BV12" s="95" t="str">
        <f>CA7</f>
        <v>-</v>
      </c>
      <c r="BW12" s="95" t="str">
        <f>CB7</f>
        <v>-</v>
      </c>
      <c r="BX12" s="95" t="str">
        <f>CC7</f>
        <v>-</v>
      </c>
      <c r="BY12" s="95" t="str">
        <f>CD7</f>
        <v>-</v>
      </c>
      <c r="BZ12" s="84"/>
      <c r="CA12" s="84"/>
      <c r="CB12" s="84"/>
      <c r="CC12" s="84"/>
      <c r="CD12" s="84"/>
      <c r="CE12" s="94" t="s">
        <v>155</v>
      </c>
      <c r="CF12" s="95">
        <f>CK7</f>
        <v>22847.9</v>
      </c>
      <c r="CG12" s="95">
        <f>CL7</f>
        <v>19199</v>
      </c>
      <c r="CH12" s="95">
        <f>CM7</f>
        <v>19863.5</v>
      </c>
      <c r="CI12" s="95">
        <f>CN7</f>
        <v>19066.3</v>
      </c>
      <c r="CJ12" s="95">
        <f>CO7</f>
        <v>18998.7</v>
      </c>
      <c r="CK12" s="84"/>
      <c r="CL12" s="84"/>
      <c r="CM12" s="84"/>
      <c r="CN12" s="84"/>
      <c r="CO12" s="94" t="s">
        <v>155</v>
      </c>
      <c r="CP12" s="96">
        <f>CU7</f>
        <v>2390</v>
      </c>
      <c r="CQ12" s="96">
        <f>CV7</f>
        <v>32739</v>
      </c>
      <c r="CR12" s="96">
        <f>CW7</f>
        <v>34140</v>
      </c>
      <c r="CS12" s="96">
        <f>CX7</f>
        <v>33434</v>
      </c>
      <c r="CT12" s="96">
        <f>CY7</f>
        <v>36820</v>
      </c>
      <c r="CU12" s="84"/>
      <c r="CV12" s="84"/>
      <c r="CW12" s="84"/>
      <c r="CX12" s="84"/>
      <c r="CY12" s="84"/>
      <c r="CZ12" s="94" t="s">
        <v>155</v>
      </c>
      <c r="DA12" s="95">
        <f>DF7</f>
        <v>36.4</v>
      </c>
      <c r="DB12" s="95">
        <f>DG7</f>
        <v>31.6</v>
      </c>
      <c r="DC12" s="95">
        <f>DH7</f>
        <v>31.6</v>
      </c>
      <c r="DD12" s="95">
        <f>DI7</f>
        <v>30.1</v>
      </c>
      <c r="DE12" s="95">
        <f>DJ7</f>
        <v>30.3</v>
      </c>
      <c r="DF12" s="84"/>
      <c r="DG12" s="84"/>
      <c r="DH12" s="84"/>
      <c r="DI12" s="84"/>
      <c r="DJ12" s="94" t="s">
        <v>155</v>
      </c>
      <c r="DK12" s="95">
        <f>DP7</f>
        <v>8.3000000000000007</v>
      </c>
      <c r="DL12" s="95">
        <f>DQ7</f>
        <v>7.1</v>
      </c>
      <c r="DM12" s="95">
        <f>DR7</f>
        <v>7.3</v>
      </c>
      <c r="DN12" s="95">
        <f>DS7</f>
        <v>5.3</v>
      </c>
      <c r="DO12" s="95">
        <f>DT7</f>
        <v>6.4</v>
      </c>
      <c r="DP12" s="84"/>
      <c r="DQ12" s="84"/>
      <c r="DR12" s="84"/>
      <c r="DS12" s="84"/>
      <c r="DT12" s="94" t="s">
        <v>155</v>
      </c>
      <c r="DU12" s="95">
        <f>DZ7</f>
        <v>110.5</v>
      </c>
      <c r="DV12" s="95">
        <f>EA7</f>
        <v>156.5</v>
      </c>
      <c r="DW12" s="95">
        <f>EB7</f>
        <v>157.6</v>
      </c>
      <c r="DX12" s="95">
        <f>EC7</f>
        <v>173.7</v>
      </c>
      <c r="DY12" s="95">
        <f>ED7</f>
        <v>160.19999999999999</v>
      </c>
      <c r="DZ12" s="84"/>
      <c r="EA12" s="84"/>
      <c r="EB12" s="84"/>
      <c r="EC12" s="84"/>
      <c r="ED12" s="94" t="s">
        <v>155</v>
      </c>
      <c r="EE12" s="95" t="str">
        <f>EJ7</f>
        <v>-</v>
      </c>
      <c r="EF12" s="95" t="str">
        <f>EK7</f>
        <v>-</v>
      </c>
      <c r="EG12" s="95" t="str">
        <f>EL7</f>
        <v>-</v>
      </c>
      <c r="EH12" s="95" t="str">
        <f>EM7</f>
        <v>-</v>
      </c>
      <c r="EI12" s="95" t="str">
        <f>EN7</f>
        <v>-</v>
      </c>
      <c r="EJ12" s="84"/>
      <c r="EK12" s="84"/>
      <c r="EL12" s="84"/>
      <c r="EM12" s="84"/>
      <c r="EN12" s="94" t="s">
        <v>155</v>
      </c>
      <c r="EO12" s="95">
        <f>ET7</f>
        <v>74.2</v>
      </c>
      <c r="EP12" s="95">
        <f>EU7</f>
        <v>86.8</v>
      </c>
      <c r="EQ12" s="95">
        <f>EV7</f>
        <v>83.6</v>
      </c>
      <c r="ER12" s="95">
        <f>EW7</f>
        <v>82.6</v>
      </c>
      <c r="ES12" s="95">
        <f>EX7</f>
        <v>83.2</v>
      </c>
      <c r="ET12" s="84"/>
      <c r="EU12" s="84"/>
      <c r="EV12" s="84"/>
      <c r="EW12" s="84"/>
      <c r="EX12" s="84"/>
      <c r="EY12" s="94" t="s">
        <v>155</v>
      </c>
      <c r="EZ12" s="95" t="str">
        <f>IF($EZ$8,FE7,"-")</f>
        <v>-</v>
      </c>
      <c r="FA12" s="95" t="str">
        <f>IF($EZ$8,FF7,"-")</f>
        <v>-</v>
      </c>
      <c r="FB12" s="95" t="str">
        <f>IF($EZ$8,FG7,"-")</f>
        <v>-</v>
      </c>
      <c r="FC12" s="95" t="str">
        <f>IF($EZ$8,FH7,"-")</f>
        <v>-</v>
      </c>
      <c r="FD12" s="95" t="str">
        <f>IF($EZ$8,FI7,"-")</f>
        <v>-</v>
      </c>
      <c r="FE12" s="84"/>
      <c r="FF12" s="84"/>
      <c r="FG12" s="84"/>
      <c r="FH12" s="84"/>
      <c r="FI12" s="94" t="s">
        <v>155</v>
      </c>
      <c r="FJ12" s="95" t="str">
        <f>IF($FJ$8,FO7,"-")</f>
        <v>-</v>
      </c>
      <c r="FK12" s="95" t="str">
        <f>IF($FJ$8,FP7,"-")</f>
        <v>-</v>
      </c>
      <c r="FL12" s="95" t="str">
        <f>IF($FJ$8,FQ7,"-")</f>
        <v>-</v>
      </c>
      <c r="FM12" s="95" t="str">
        <f>IF($FJ$8,FR7,"-")</f>
        <v>-</v>
      </c>
      <c r="FN12" s="95" t="str">
        <f>IF($FJ$8,FS7,"-")</f>
        <v>-</v>
      </c>
      <c r="FO12" s="84"/>
      <c r="FP12" s="84"/>
      <c r="FQ12" s="84"/>
      <c r="FR12" s="84"/>
      <c r="FS12" s="94" t="s">
        <v>155</v>
      </c>
      <c r="FT12" s="95" t="str">
        <f>IF($FT$8,FY7,"-")</f>
        <v>-</v>
      </c>
      <c r="FU12" s="95" t="str">
        <f>IF($FT$8,FZ7,"-")</f>
        <v>-</v>
      </c>
      <c r="FV12" s="95" t="str">
        <f>IF($FT$8,GA7,"-")</f>
        <v>-</v>
      </c>
      <c r="FW12" s="95" t="str">
        <f>IF($FT$8,GB7,"-")</f>
        <v>-</v>
      </c>
      <c r="FX12" s="95" t="str">
        <f>IF($FT$8,GC7,"-")</f>
        <v>-</v>
      </c>
      <c r="FY12" s="84"/>
      <c r="FZ12" s="84"/>
      <c r="GA12" s="84"/>
      <c r="GB12" s="84"/>
      <c r="GC12" s="94" t="s">
        <v>155</v>
      </c>
      <c r="GD12" s="95" t="str">
        <f>IF($GD$8,GI7,"-")</f>
        <v>-</v>
      </c>
      <c r="GE12" s="95" t="str">
        <f>IF($GD$8,GJ7,"-")</f>
        <v>-</v>
      </c>
      <c r="GF12" s="95" t="str">
        <f>IF($GD$8,GK7,"-")</f>
        <v>-</v>
      </c>
      <c r="GG12" s="95" t="str">
        <f>IF($GD$8,GL7,"-")</f>
        <v>-</v>
      </c>
      <c r="GH12" s="95" t="str">
        <f>IF($GD$8,GM7,"-")</f>
        <v>-</v>
      </c>
      <c r="GI12" s="84"/>
      <c r="GJ12" s="84"/>
      <c r="GK12" s="84"/>
      <c r="GL12" s="84"/>
      <c r="GM12" s="94" t="s">
        <v>155</v>
      </c>
      <c r="GN12" s="95" t="str">
        <f>IF($GN$8,GS7,"-")</f>
        <v>-</v>
      </c>
      <c r="GO12" s="95" t="str">
        <f>IF($GN$8,GT7,"-")</f>
        <v>-</v>
      </c>
      <c r="GP12" s="95" t="str">
        <f>IF($GN$8,GU7,"-")</f>
        <v>-</v>
      </c>
      <c r="GQ12" s="95" t="str">
        <f>IF($GN$8,GV7,"-")</f>
        <v>-</v>
      </c>
      <c r="GR12" s="95" t="str">
        <f>IF($GN$8,GW7,"-")</f>
        <v>-</v>
      </c>
      <c r="GS12" s="84"/>
      <c r="GT12" s="84"/>
      <c r="GU12" s="84"/>
      <c r="GV12" s="84"/>
      <c r="GW12" s="84"/>
      <c r="GX12" s="94" t="s">
        <v>155</v>
      </c>
      <c r="GY12" s="95" t="str">
        <f>IF($GY$8,HD7,"-")</f>
        <v>-</v>
      </c>
      <c r="GZ12" s="95" t="str">
        <f>IF($GY$8,HE7,"-")</f>
        <v>-</v>
      </c>
      <c r="HA12" s="95" t="str">
        <f>IF($GY$8,HF7,"-")</f>
        <v>-</v>
      </c>
      <c r="HB12" s="95" t="str">
        <f>IF($GY$8,HG7,"-")</f>
        <v>-</v>
      </c>
      <c r="HC12" s="95" t="str">
        <f>IF($GY$8,HH7,"-")</f>
        <v>-</v>
      </c>
      <c r="HD12" s="84"/>
      <c r="HE12" s="84"/>
      <c r="HF12" s="84"/>
      <c r="HG12" s="84"/>
      <c r="HH12" s="94" t="s">
        <v>155</v>
      </c>
      <c r="HI12" s="95" t="str">
        <f>IF($HI$8,HN7,"-")</f>
        <v>-</v>
      </c>
      <c r="HJ12" s="95" t="str">
        <f>IF($HI$8,HO7,"-")</f>
        <v>-</v>
      </c>
      <c r="HK12" s="95" t="str">
        <f>IF($HI$8,HP7,"-")</f>
        <v>-</v>
      </c>
      <c r="HL12" s="95" t="str">
        <f>IF($HI$8,HQ7,"-")</f>
        <v>-</v>
      </c>
      <c r="HM12" s="95" t="str">
        <f>IF($HI$8,HR7,"-")</f>
        <v>-</v>
      </c>
      <c r="HN12" s="84"/>
      <c r="HO12" s="84"/>
      <c r="HP12" s="84"/>
      <c r="HQ12" s="84"/>
      <c r="HR12" s="94" t="s">
        <v>155</v>
      </c>
      <c r="HS12" s="95" t="str">
        <f>IF($HS$8,HX7,"-")</f>
        <v>-</v>
      </c>
      <c r="HT12" s="95" t="str">
        <f>IF($HS$8,HY7,"-")</f>
        <v>-</v>
      </c>
      <c r="HU12" s="95" t="str">
        <f>IF($HS$8,HZ7,"-")</f>
        <v>-</v>
      </c>
      <c r="HV12" s="95" t="str">
        <f>IF($HS$8,IA7,"-")</f>
        <v>-</v>
      </c>
      <c r="HW12" s="95" t="str">
        <f>IF($HS$8,IB7,"-")</f>
        <v>-</v>
      </c>
      <c r="HX12" s="84"/>
      <c r="HY12" s="84"/>
      <c r="HZ12" s="84"/>
      <c r="IA12" s="84"/>
      <c r="IB12" s="94" t="s">
        <v>155</v>
      </c>
      <c r="IC12" s="95" t="str">
        <f>IF($IC$8,IH7,"-")</f>
        <v>-</v>
      </c>
      <c r="ID12" s="95" t="str">
        <f>IF($IC$8,II7,"-")</f>
        <v>-</v>
      </c>
      <c r="IE12" s="95" t="str">
        <f>IF($IC$8,IJ7,"-")</f>
        <v>-</v>
      </c>
      <c r="IF12" s="95" t="str">
        <f>IF($IC$8,IK7,"-")</f>
        <v>-</v>
      </c>
      <c r="IG12" s="95" t="str">
        <f>IF($IC$8,IL7,"-")</f>
        <v>-</v>
      </c>
      <c r="IH12" s="84"/>
      <c r="II12" s="84"/>
      <c r="IJ12" s="84"/>
      <c r="IK12" s="84"/>
      <c r="IL12" s="94" t="s">
        <v>155</v>
      </c>
      <c r="IM12" s="95" t="str">
        <f>IF($IM$8,IR7,"-")</f>
        <v>-</v>
      </c>
      <c r="IN12" s="95" t="str">
        <f>IF($IM$8,IS7,"-")</f>
        <v>-</v>
      </c>
      <c r="IO12" s="95" t="str">
        <f>IF($IM$8,IT7,"-")</f>
        <v>-</v>
      </c>
      <c r="IP12" s="95" t="str">
        <f>IF($IM$8,IU7,"-")</f>
        <v>-</v>
      </c>
      <c r="IQ12" s="95" t="str">
        <f>IF($IM$8,IV7,"-")</f>
        <v>-</v>
      </c>
      <c r="IR12" s="84"/>
      <c r="IS12" s="84"/>
      <c r="IT12" s="84"/>
      <c r="IU12" s="84"/>
      <c r="IV12" s="84"/>
      <c r="IW12" s="94" t="s">
        <v>155</v>
      </c>
      <c r="IX12" s="95" t="str">
        <f>IF($IX$8,JC7,"-")</f>
        <v>-</v>
      </c>
      <c r="IY12" s="95" t="str">
        <f>IF($IX$8,JD7,"-")</f>
        <v>-</v>
      </c>
      <c r="IZ12" s="95" t="str">
        <f>IF($IX$8,JE7,"-")</f>
        <v>-</v>
      </c>
      <c r="JA12" s="95" t="str">
        <f>IF($IX$8,JF7,"-")</f>
        <v>-</v>
      </c>
      <c r="JB12" s="95" t="str">
        <f>IF($IX$8,JG7,"-")</f>
        <v>-</v>
      </c>
      <c r="JC12" s="84"/>
      <c r="JD12" s="84"/>
      <c r="JE12" s="84"/>
      <c r="JF12" s="84"/>
      <c r="JG12" s="94" t="s">
        <v>155</v>
      </c>
      <c r="JH12" s="95" t="str">
        <f>IF($JH$8,JM7,"-")</f>
        <v>-</v>
      </c>
      <c r="JI12" s="95" t="str">
        <f>IF($JH$8,JN7,"-")</f>
        <v>-</v>
      </c>
      <c r="JJ12" s="95" t="str">
        <f>IF($JH$8,JO7,"-")</f>
        <v>-</v>
      </c>
      <c r="JK12" s="95" t="str">
        <f>IF($JH$8,JP7,"-")</f>
        <v>-</v>
      </c>
      <c r="JL12" s="95" t="str">
        <f>IF($JH$8,JQ7,"-")</f>
        <v>-</v>
      </c>
      <c r="JM12" s="84"/>
      <c r="JN12" s="84"/>
      <c r="JO12" s="84"/>
      <c r="JP12" s="84"/>
      <c r="JQ12" s="94" t="s">
        <v>155</v>
      </c>
      <c r="JR12" s="95" t="str">
        <f>IF($JR$8,JW7,"-")</f>
        <v>-</v>
      </c>
      <c r="JS12" s="95" t="str">
        <f>IF($JR$8,JX7,"-")</f>
        <v>-</v>
      </c>
      <c r="JT12" s="95" t="str">
        <f>IF($JR$8,JY7,"-")</f>
        <v>-</v>
      </c>
      <c r="JU12" s="95" t="str">
        <f>IF($JR$8,JZ7,"-")</f>
        <v>-</v>
      </c>
      <c r="JV12" s="95" t="str">
        <f>IF($JR$8,KA7,"-")</f>
        <v>-</v>
      </c>
      <c r="JW12" s="84"/>
      <c r="JX12" s="84"/>
      <c r="JY12" s="84"/>
      <c r="JZ12" s="84"/>
      <c r="KA12" s="94" t="s">
        <v>155</v>
      </c>
      <c r="KB12" s="95" t="str">
        <f>IF($KB$8,KG7,"-")</f>
        <v>-</v>
      </c>
      <c r="KC12" s="95" t="str">
        <f>IF($KB$8,KH7,"-")</f>
        <v>-</v>
      </c>
      <c r="KD12" s="95" t="str">
        <f>IF($KB$8,KI7,"-")</f>
        <v>-</v>
      </c>
      <c r="KE12" s="95" t="str">
        <f>IF($KB$8,KJ7,"-")</f>
        <v>-</v>
      </c>
      <c r="KF12" s="95" t="str">
        <f>IF($KB$8,KK7,"-")</f>
        <v>-</v>
      </c>
      <c r="KG12" s="84"/>
      <c r="KH12" s="84"/>
      <c r="KI12" s="84"/>
      <c r="KJ12" s="84"/>
      <c r="KK12" s="94" t="s">
        <v>155</v>
      </c>
      <c r="KL12" s="95" t="str">
        <f>IF($KL$8,KQ7,"-")</f>
        <v>-</v>
      </c>
      <c r="KM12" s="95" t="str">
        <f>IF($KL$8,KR7,"-")</f>
        <v>-</v>
      </c>
      <c r="KN12" s="95" t="str">
        <f>IF($KL$8,KS7,"-")</f>
        <v>-</v>
      </c>
      <c r="KO12" s="95" t="str">
        <f>IF($KL$8,KT7,"-")</f>
        <v>-</v>
      </c>
      <c r="KP12" s="95" t="str">
        <f>IF($KL$8,KU7,"-")</f>
        <v>-</v>
      </c>
      <c r="KQ12" s="84"/>
      <c r="KR12" s="84"/>
      <c r="KS12" s="84"/>
      <c r="KT12" s="84"/>
      <c r="KU12" s="84"/>
      <c r="KV12" s="94" t="s">
        <v>155</v>
      </c>
      <c r="KW12" s="95">
        <f>IF($KW$8,LB7,"-")</f>
        <v>14.5</v>
      </c>
      <c r="KX12" s="95">
        <f>IF($KW$8,LC7,"-")</f>
        <v>14.9</v>
      </c>
      <c r="KY12" s="95">
        <f>IF($KW$8,LD7,"-")</f>
        <v>15.3</v>
      </c>
      <c r="KZ12" s="95">
        <f>IF($KW$8,LE7,"-")</f>
        <v>14.9</v>
      </c>
      <c r="LA12" s="95">
        <f>IF($KW$8,LF7,"-")</f>
        <v>14.9</v>
      </c>
      <c r="LB12" s="84"/>
      <c r="LC12" s="84"/>
      <c r="LD12" s="84"/>
      <c r="LE12" s="84"/>
      <c r="LF12" s="94" t="s">
        <v>155</v>
      </c>
      <c r="LG12" s="95">
        <f>IF($LG$8,LL7,"-")</f>
        <v>0.3</v>
      </c>
      <c r="LH12" s="95">
        <f>IF($LG$8,LM7,"-")</f>
        <v>0.3</v>
      </c>
      <c r="LI12" s="95">
        <f>IF($LG$8,LN7,"-")</f>
        <v>0.7</v>
      </c>
      <c r="LJ12" s="95">
        <f>IF($LG$8,LO7,"-")</f>
        <v>0.4</v>
      </c>
      <c r="LK12" s="95">
        <f>IF($LG$8,LP7,"-")</f>
        <v>1.8</v>
      </c>
      <c r="LL12" s="84"/>
      <c r="LM12" s="84"/>
      <c r="LN12" s="84"/>
      <c r="LO12" s="84"/>
      <c r="LP12" s="94" t="s">
        <v>155</v>
      </c>
      <c r="LQ12" s="95">
        <f>IF($LQ$8,LV7,"-")</f>
        <v>189.5</v>
      </c>
      <c r="LR12" s="95">
        <f>IF($LQ$8,LW7,"-")</f>
        <v>172</v>
      </c>
      <c r="LS12" s="95">
        <f>IF($LQ$8,LX7,"-")</f>
        <v>151.69999999999999</v>
      </c>
      <c r="LT12" s="95">
        <f>IF($LQ$8,LY7,"-")</f>
        <v>138.1</v>
      </c>
      <c r="LU12" s="95">
        <f>IF($LQ$8,LZ7,"-")</f>
        <v>125.8</v>
      </c>
      <c r="LV12" s="84"/>
      <c r="LW12" s="84"/>
      <c r="LX12" s="84"/>
      <c r="LY12" s="84"/>
      <c r="LZ12" s="94" t="s">
        <v>155</v>
      </c>
      <c r="MA12" s="95" t="str">
        <f>IF($MA$8,MF7,"-")</f>
        <v>-</v>
      </c>
      <c r="MB12" s="95" t="str">
        <f>IF($MA$8,MG7,"-")</f>
        <v>-</v>
      </c>
      <c r="MC12" s="95" t="str">
        <f>IF($MA$8,MH7,"-")</f>
        <v>-</v>
      </c>
      <c r="MD12" s="95" t="str">
        <f>IF($MA$8,MI7,"-")</f>
        <v>-</v>
      </c>
      <c r="ME12" s="95" t="str">
        <f>IF($MA$8,MJ7,"-")</f>
        <v>-</v>
      </c>
      <c r="MF12" s="84"/>
      <c r="MG12" s="84"/>
      <c r="MH12" s="84"/>
      <c r="MI12" s="84"/>
      <c r="MJ12" s="94" t="s">
        <v>155</v>
      </c>
      <c r="MK12" s="95">
        <f>IF($MK$8,MP7,"-")</f>
        <v>98.7</v>
      </c>
      <c r="ML12" s="95">
        <f>IF($MK$8,MQ7,"-")</f>
        <v>98.2</v>
      </c>
      <c r="MM12" s="95">
        <f>IF($MK$8,MR7,"-")</f>
        <v>98.7</v>
      </c>
      <c r="MN12" s="95">
        <f>IF($MK$8,MS7,"-")</f>
        <v>98.8</v>
      </c>
      <c r="MO12" s="95">
        <f>IF($MK$8,MT7,"-")</f>
        <v>98.9</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156</v>
      </c>
      <c r="AY13" s="95">
        <f>$BI$7</f>
        <v>100</v>
      </c>
      <c r="AZ13" s="95">
        <f>$BI$7</f>
        <v>100</v>
      </c>
      <c r="BA13" s="95">
        <f>$BI$7</f>
        <v>100</v>
      </c>
      <c r="BB13" s="95">
        <f>$BI$7</f>
        <v>100</v>
      </c>
      <c r="BC13" s="95">
        <f>$BI$7</f>
        <v>100</v>
      </c>
      <c r="BD13" s="84"/>
      <c r="BE13" s="84"/>
      <c r="BF13" s="84"/>
      <c r="BG13" s="84"/>
      <c r="BH13" s="84"/>
      <c r="BI13" s="94" t="s">
        <v>156</v>
      </c>
      <c r="BJ13" s="95">
        <f>$BT$7</f>
        <v>100</v>
      </c>
      <c r="BK13" s="95">
        <f>$BT$7</f>
        <v>100</v>
      </c>
      <c r="BL13" s="95">
        <f>$BT$7</f>
        <v>100</v>
      </c>
      <c r="BM13" s="95">
        <f>$BT$7</f>
        <v>100</v>
      </c>
      <c r="BN13" s="95">
        <f>$BT$7</f>
        <v>100</v>
      </c>
      <c r="BO13" s="84"/>
      <c r="BP13" s="84"/>
      <c r="BQ13" s="84"/>
      <c r="BR13" s="84"/>
      <c r="BS13" s="84"/>
      <c r="BT13" s="94" t="s">
        <v>156</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157</v>
      </c>
      <c r="C14" s="99"/>
      <c r="D14" s="100"/>
      <c r="E14" s="99"/>
      <c r="F14" s="197" t="s">
        <v>158</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159</v>
      </c>
      <c r="C15" s="196"/>
      <c r="D15" s="100"/>
      <c r="E15" s="97">
        <v>1</v>
      </c>
      <c r="F15" s="196" t="s">
        <v>160</v>
      </c>
      <c r="G15" s="196"/>
      <c r="H15" s="102" t="s">
        <v>161</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162</v>
      </c>
      <c r="AY15" s="103"/>
      <c r="AZ15" s="103"/>
      <c r="BA15" s="103"/>
      <c r="BB15" s="103"/>
      <c r="BC15" s="103"/>
      <c r="BD15" s="100"/>
      <c r="BE15" s="100"/>
      <c r="BF15" s="100"/>
      <c r="BG15" s="100"/>
      <c r="BH15" s="100"/>
      <c r="BI15" s="101" t="s">
        <v>162</v>
      </c>
      <c r="BJ15" s="103"/>
      <c r="BK15" s="103"/>
      <c r="BL15" s="103"/>
      <c r="BM15" s="103"/>
      <c r="BN15" s="103"/>
      <c r="BO15" s="100"/>
      <c r="BP15" s="100"/>
      <c r="BQ15" s="100"/>
      <c r="BR15" s="100"/>
      <c r="BS15" s="100"/>
      <c r="BT15" s="101" t="s">
        <v>162</v>
      </c>
      <c r="BU15" s="103"/>
      <c r="BV15" s="103"/>
      <c r="BW15" s="103"/>
      <c r="BX15" s="103"/>
      <c r="BY15" s="103"/>
      <c r="BZ15" s="100"/>
      <c r="CA15" s="100"/>
      <c r="CB15" s="100"/>
      <c r="CC15" s="100"/>
      <c r="CD15" s="100"/>
      <c r="CE15" s="101" t="s">
        <v>162</v>
      </c>
      <c r="CF15" s="103"/>
      <c r="CG15" s="103"/>
      <c r="CH15" s="103"/>
      <c r="CI15" s="103"/>
      <c r="CJ15" s="103"/>
      <c r="CK15" s="100"/>
      <c r="CL15" s="100"/>
      <c r="CM15" s="100"/>
      <c r="CN15" s="100"/>
      <c r="CO15" s="101" t="s">
        <v>162</v>
      </c>
      <c r="CP15" s="103"/>
      <c r="CQ15" s="103"/>
      <c r="CR15" s="103"/>
      <c r="CS15" s="103"/>
      <c r="CT15" s="103"/>
      <c r="CU15" s="100"/>
      <c r="CV15" s="100"/>
      <c r="CW15" s="100"/>
      <c r="CX15" s="100"/>
      <c r="CY15" s="100"/>
      <c r="CZ15" s="101" t="s">
        <v>162</v>
      </c>
      <c r="DA15" s="103"/>
      <c r="DB15" s="103"/>
      <c r="DC15" s="103"/>
      <c r="DD15" s="103"/>
      <c r="DE15" s="103"/>
      <c r="DF15" s="100"/>
      <c r="DG15" s="100"/>
      <c r="DH15" s="100"/>
      <c r="DI15" s="100"/>
      <c r="DJ15" s="101" t="s">
        <v>162</v>
      </c>
      <c r="DK15" s="103"/>
      <c r="DL15" s="103"/>
      <c r="DM15" s="103"/>
      <c r="DN15" s="103"/>
      <c r="DO15" s="103"/>
      <c r="DP15" s="100"/>
      <c r="DQ15" s="100"/>
      <c r="DR15" s="100"/>
      <c r="DS15" s="100"/>
      <c r="DT15" s="101" t="s">
        <v>162</v>
      </c>
      <c r="DU15" s="103"/>
      <c r="DV15" s="103"/>
      <c r="DW15" s="103"/>
      <c r="DX15" s="103"/>
      <c r="DY15" s="103"/>
      <c r="DZ15" s="100"/>
      <c r="EA15" s="100"/>
      <c r="EB15" s="100"/>
      <c r="EC15" s="100"/>
      <c r="ED15" s="101" t="s">
        <v>162</v>
      </c>
      <c r="EE15" s="103"/>
      <c r="EF15" s="103"/>
      <c r="EG15" s="103"/>
      <c r="EH15" s="103"/>
      <c r="EI15" s="103"/>
      <c r="EJ15" s="100"/>
      <c r="EK15" s="100"/>
      <c r="EL15" s="100"/>
      <c r="EM15" s="100"/>
      <c r="EN15" s="101" t="s">
        <v>162</v>
      </c>
      <c r="EO15" s="103"/>
      <c r="EP15" s="103"/>
      <c r="EQ15" s="103"/>
      <c r="ER15" s="103"/>
      <c r="ES15" s="103"/>
      <c r="ET15" s="100"/>
      <c r="EU15" s="100"/>
      <c r="EV15" s="100"/>
      <c r="EW15" s="100"/>
      <c r="EX15" s="100"/>
      <c r="EY15" s="101" t="s">
        <v>162</v>
      </c>
      <c r="EZ15" s="103"/>
      <c r="FA15" s="103"/>
      <c r="FB15" s="103"/>
      <c r="FC15" s="103"/>
      <c r="FD15" s="103"/>
      <c r="FE15" s="100"/>
      <c r="FF15" s="100"/>
      <c r="FG15" s="100"/>
      <c r="FH15" s="100"/>
      <c r="FI15" s="101" t="s">
        <v>162</v>
      </c>
      <c r="FJ15" s="103"/>
      <c r="FK15" s="103"/>
      <c r="FL15" s="103"/>
      <c r="FM15" s="103"/>
      <c r="FN15" s="103"/>
      <c r="FO15" s="100"/>
      <c r="FP15" s="100"/>
      <c r="FQ15" s="100"/>
      <c r="FR15" s="100"/>
      <c r="FS15" s="101" t="s">
        <v>162</v>
      </c>
      <c r="FT15" s="103"/>
      <c r="FU15" s="103"/>
      <c r="FV15" s="103"/>
      <c r="FW15" s="103"/>
      <c r="FX15" s="103"/>
      <c r="FY15" s="100"/>
      <c r="FZ15" s="100"/>
      <c r="GA15" s="100"/>
      <c r="GB15" s="100"/>
      <c r="GC15" s="101" t="s">
        <v>162</v>
      </c>
      <c r="GD15" s="103"/>
      <c r="GE15" s="103"/>
      <c r="GF15" s="103"/>
      <c r="GG15" s="103"/>
      <c r="GH15" s="103"/>
      <c r="GI15" s="100"/>
      <c r="GJ15" s="100"/>
      <c r="GK15" s="100"/>
      <c r="GL15" s="100"/>
      <c r="GM15" s="101" t="s">
        <v>162</v>
      </c>
      <c r="GN15" s="103"/>
      <c r="GO15" s="103"/>
      <c r="GP15" s="103"/>
      <c r="GQ15" s="103"/>
      <c r="GR15" s="103"/>
      <c r="GS15" s="100"/>
      <c r="GT15" s="100"/>
      <c r="GU15" s="100"/>
      <c r="GV15" s="100"/>
      <c r="GW15" s="100"/>
      <c r="GX15" s="101" t="s">
        <v>162</v>
      </c>
      <c r="GY15" s="103"/>
      <c r="GZ15" s="103"/>
      <c r="HA15" s="103"/>
      <c r="HB15" s="103"/>
      <c r="HC15" s="103"/>
      <c r="HD15" s="100"/>
      <c r="HE15" s="100"/>
      <c r="HF15" s="100"/>
      <c r="HG15" s="100"/>
      <c r="HH15" s="101" t="s">
        <v>162</v>
      </c>
      <c r="HI15" s="103"/>
      <c r="HJ15" s="103"/>
      <c r="HK15" s="103"/>
      <c r="HL15" s="103"/>
      <c r="HM15" s="103"/>
      <c r="HN15" s="100"/>
      <c r="HO15" s="100"/>
      <c r="HP15" s="100"/>
      <c r="HQ15" s="100"/>
      <c r="HR15" s="101" t="s">
        <v>162</v>
      </c>
      <c r="HS15" s="103"/>
      <c r="HT15" s="103"/>
      <c r="HU15" s="103"/>
      <c r="HV15" s="103"/>
      <c r="HW15" s="103"/>
      <c r="HX15" s="100"/>
      <c r="HY15" s="100"/>
      <c r="HZ15" s="100"/>
      <c r="IA15" s="100"/>
      <c r="IB15" s="101" t="s">
        <v>162</v>
      </c>
      <c r="IC15" s="103"/>
      <c r="ID15" s="103"/>
      <c r="IE15" s="103"/>
      <c r="IF15" s="103"/>
      <c r="IG15" s="103"/>
      <c r="IH15" s="100"/>
      <c r="II15" s="100"/>
      <c r="IJ15" s="100"/>
      <c r="IK15" s="100"/>
      <c r="IL15" s="101" t="s">
        <v>162</v>
      </c>
      <c r="IM15" s="103"/>
      <c r="IN15" s="103"/>
      <c r="IO15" s="103"/>
      <c r="IP15" s="103"/>
      <c r="IQ15" s="103"/>
      <c r="IR15" s="100"/>
      <c r="IS15" s="100"/>
      <c r="IT15" s="100"/>
      <c r="IU15" s="100"/>
      <c r="IV15" s="100"/>
      <c r="IW15" s="101" t="s">
        <v>162</v>
      </c>
      <c r="IX15" s="103"/>
      <c r="IY15" s="103"/>
      <c r="IZ15" s="103"/>
      <c r="JA15" s="103"/>
      <c r="JB15" s="103"/>
      <c r="JC15" s="100"/>
      <c r="JD15" s="100"/>
      <c r="JE15" s="100"/>
      <c r="JF15" s="100"/>
      <c r="JG15" s="101" t="s">
        <v>162</v>
      </c>
      <c r="JH15" s="103"/>
      <c r="JI15" s="103"/>
      <c r="JJ15" s="103"/>
      <c r="JK15" s="103"/>
      <c r="JL15" s="103"/>
      <c r="JM15" s="100"/>
      <c r="JN15" s="100"/>
      <c r="JO15" s="100"/>
      <c r="JP15" s="100"/>
      <c r="JQ15" s="101" t="s">
        <v>162</v>
      </c>
      <c r="JR15" s="103"/>
      <c r="JS15" s="103"/>
      <c r="JT15" s="103"/>
      <c r="JU15" s="103"/>
      <c r="JV15" s="103"/>
      <c r="JW15" s="100"/>
      <c r="JX15" s="100"/>
      <c r="JY15" s="100"/>
      <c r="JZ15" s="100"/>
      <c r="KA15" s="101" t="s">
        <v>162</v>
      </c>
      <c r="KB15" s="103"/>
      <c r="KC15" s="103"/>
      <c r="KD15" s="103"/>
      <c r="KE15" s="103"/>
      <c r="KF15" s="103"/>
      <c r="KG15" s="100"/>
      <c r="KH15" s="100"/>
      <c r="KI15" s="100"/>
      <c r="KJ15" s="100"/>
      <c r="KK15" s="101" t="s">
        <v>162</v>
      </c>
      <c r="KL15" s="103"/>
      <c r="KM15" s="103"/>
      <c r="KN15" s="103"/>
      <c r="KO15" s="103"/>
      <c r="KP15" s="103"/>
      <c r="KQ15" s="100"/>
      <c r="KR15" s="100"/>
      <c r="KS15" s="100"/>
      <c r="KT15" s="100"/>
      <c r="KU15" s="100"/>
      <c r="KV15" s="101" t="s">
        <v>162</v>
      </c>
      <c r="KW15" s="103"/>
      <c r="KX15" s="103"/>
      <c r="KY15" s="103"/>
      <c r="KZ15" s="103"/>
      <c r="LA15" s="103"/>
      <c r="LB15" s="100"/>
      <c r="LC15" s="100"/>
      <c r="LD15" s="100"/>
      <c r="LE15" s="100"/>
      <c r="LF15" s="101" t="s">
        <v>162</v>
      </c>
      <c r="LG15" s="103"/>
      <c r="LH15" s="103"/>
      <c r="LI15" s="103"/>
      <c r="LJ15" s="103"/>
      <c r="LK15" s="103"/>
      <c r="LL15" s="100"/>
      <c r="LM15" s="100"/>
      <c r="LN15" s="100"/>
      <c r="LO15" s="100"/>
      <c r="LP15" s="101" t="s">
        <v>162</v>
      </c>
      <c r="LQ15" s="103"/>
      <c r="LR15" s="103"/>
      <c r="LS15" s="103"/>
      <c r="LT15" s="103"/>
      <c r="LU15" s="103"/>
      <c r="LV15" s="100"/>
      <c r="LW15" s="100"/>
      <c r="LX15" s="100"/>
      <c r="LY15" s="100"/>
      <c r="LZ15" s="101" t="s">
        <v>162</v>
      </c>
      <c r="MA15" s="103"/>
      <c r="MB15" s="103"/>
      <c r="MC15" s="103"/>
      <c r="MD15" s="103"/>
      <c r="ME15" s="103"/>
      <c r="MF15" s="100"/>
      <c r="MG15" s="100"/>
      <c r="MH15" s="100"/>
      <c r="MI15" s="100"/>
      <c r="MJ15" s="101" t="s">
        <v>162</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163</v>
      </c>
      <c r="C16" s="196"/>
      <c r="D16" s="100"/>
      <c r="E16" s="97">
        <f>E15+1</f>
        <v>2</v>
      </c>
      <c r="F16" s="196" t="s">
        <v>164</v>
      </c>
      <c r="G16" s="196"/>
      <c r="H16" s="102" t="s">
        <v>165</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166</v>
      </c>
      <c r="C17" s="196"/>
      <c r="D17" s="100"/>
      <c r="E17" s="97">
        <f t="shared" ref="E17" si="8">E16+1</f>
        <v>3</v>
      </c>
      <c r="F17" s="196" t="s">
        <v>167</v>
      </c>
      <c r="G17" s="196"/>
      <c r="H17" s="102" t="s">
        <v>168</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169</v>
      </c>
      <c r="AY17" s="106">
        <f>IF(AY7="-",NA(),AY7)</f>
        <v>299.39999999999998</v>
      </c>
      <c r="AZ17" s="106">
        <f t="shared" ref="AZ17:BC17" si="9">IF(AZ7="-",NA(),AZ7)</f>
        <v>159.30000000000001</v>
      </c>
      <c r="BA17" s="106">
        <f t="shared" si="9"/>
        <v>176.5</v>
      </c>
      <c r="BB17" s="106">
        <f t="shared" si="9"/>
        <v>155.19999999999999</v>
      </c>
      <c r="BC17" s="106">
        <f t="shared" si="9"/>
        <v>133.5</v>
      </c>
      <c r="BD17" s="100"/>
      <c r="BE17" s="100"/>
      <c r="BF17" s="100"/>
      <c r="BG17" s="100"/>
      <c r="BH17" s="100"/>
      <c r="BI17" s="105" t="s">
        <v>169</v>
      </c>
      <c r="BJ17" s="106">
        <f>IF(BJ7="-",NA(),BJ7)</f>
        <v>1757.4</v>
      </c>
      <c r="BK17" s="106">
        <f t="shared" ref="BK17:BN17" si="10">IF(BK7="-",NA(),BK7)</f>
        <v>544.9</v>
      </c>
      <c r="BL17" s="106">
        <f t="shared" si="10"/>
        <v>768.8</v>
      </c>
      <c r="BM17" s="106">
        <f t="shared" si="10"/>
        <v>596.6</v>
      </c>
      <c r="BN17" s="106">
        <f t="shared" si="10"/>
        <v>544.1</v>
      </c>
      <c r="BO17" s="100"/>
      <c r="BP17" s="100"/>
      <c r="BQ17" s="100"/>
      <c r="BR17" s="100"/>
      <c r="BS17" s="100"/>
      <c r="BT17" s="105" t="s">
        <v>169</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169</v>
      </c>
      <c r="CF17" s="106">
        <f>IF(CF7="-",NA(),CF7)</f>
        <v>19568.900000000001</v>
      </c>
      <c r="CG17" s="106">
        <f t="shared" ref="CG17:CJ17" si="12">IF(CG7="-",NA(),CG7)</f>
        <v>24409.3</v>
      </c>
      <c r="CH17" s="106">
        <f t="shared" si="12"/>
        <v>22021</v>
      </c>
      <c r="CI17" s="106">
        <f t="shared" si="12"/>
        <v>25301.200000000001</v>
      </c>
      <c r="CJ17" s="106">
        <f t="shared" si="12"/>
        <v>24640.5</v>
      </c>
      <c r="CK17" s="100"/>
      <c r="CL17" s="100"/>
      <c r="CM17" s="100"/>
      <c r="CN17" s="100"/>
      <c r="CO17" s="105" t="s">
        <v>169</v>
      </c>
      <c r="CP17" s="107">
        <f>IF(CP7="-",NA(),CP7)</f>
        <v>101009</v>
      </c>
      <c r="CQ17" s="107">
        <f t="shared" ref="CQ17:CT17" si="13">IF(CQ7="-",NA(),CQ7)</f>
        <v>38193</v>
      </c>
      <c r="CR17" s="107">
        <f t="shared" si="13"/>
        <v>45020</v>
      </c>
      <c r="CS17" s="107">
        <f t="shared" si="13"/>
        <v>33952</v>
      </c>
      <c r="CT17" s="107">
        <f t="shared" si="13"/>
        <v>25982</v>
      </c>
      <c r="CU17" s="100"/>
      <c r="CV17" s="100"/>
      <c r="CW17" s="100"/>
      <c r="CX17" s="100"/>
      <c r="CY17" s="100"/>
      <c r="CZ17" s="105" t="s">
        <v>169</v>
      </c>
      <c r="DA17" s="106">
        <f>IF(DA7="-",NA(),DA7)</f>
        <v>14.7</v>
      </c>
      <c r="DB17" s="106">
        <f t="shared" ref="DB17:DE17" si="14">IF(DB7="-",NA(),DB7)</f>
        <v>14.7</v>
      </c>
      <c r="DC17" s="106">
        <f t="shared" si="14"/>
        <v>15</v>
      </c>
      <c r="DD17" s="106">
        <f t="shared" si="14"/>
        <v>13.5</v>
      </c>
      <c r="DE17" s="106">
        <f t="shared" si="14"/>
        <v>14.5</v>
      </c>
      <c r="DF17" s="100"/>
      <c r="DG17" s="100"/>
      <c r="DH17" s="100"/>
      <c r="DI17" s="100"/>
      <c r="DJ17" s="105" t="s">
        <v>169</v>
      </c>
      <c r="DK17" s="106">
        <f>IF(DK7="-",NA(),DK7)</f>
        <v>2.9</v>
      </c>
      <c r="DL17" s="106">
        <f t="shared" ref="DL17:DO17" si="15">IF(DL7="-",NA(),DL7)</f>
        <v>3.1</v>
      </c>
      <c r="DM17" s="106">
        <f t="shared" si="15"/>
        <v>1.3</v>
      </c>
      <c r="DN17" s="106">
        <f t="shared" si="15"/>
        <v>1.6</v>
      </c>
      <c r="DO17" s="106">
        <f t="shared" si="15"/>
        <v>0</v>
      </c>
      <c r="DP17" s="100"/>
      <c r="DQ17" s="100"/>
      <c r="DR17" s="100"/>
      <c r="DS17" s="100"/>
      <c r="DT17" s="105" t="s">
        <v>169</v>
      </c>
      <c r="DU17" s="106">
        <f>IF(DU7="-",NA(),DU7)</f>
        <v>0</v>
      </c>
      <c r="DV17" s="106">
        <f t="shared" ref="DV17:DY17" si="16">IF(DV7="-",NA(),DV7)</f>
        <v>0</v>
      </c>
      <c r="DW17" s="106">
        <f t="shared" si="16"/>
        <v>0</v>
      </c>
      <c r="DX17" s="106">
        <f t="shared" si="16"/>
        <v>0</v>
      </c>
      <c r="DY17" s="106">
        <f t="shared" si="16"/>
        <v>0</v>
      </c>
      <c r="DZ17" s="100"/>
      <c r="EA17" s="100"/>
      <c r="EB17" s="100"/>
      <c r="EC17" s="100"/>
      <c r="ED17" s="105" t="s">
        <v>169</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169</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169</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169</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169</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169</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169</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169</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169</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169</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169</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169</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169</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169</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169</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169</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169</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169</v>
      </c>
      <c r="KW17" s="106">
        <f>IF(KW7="-",NA(),KW7)</f>
        <v>14.7</v>
      </c>
      <c r="KX17" s="106">
        <f t="shared" ref="KX17:LA17" si="34">IF(KX7="-",NA(),KX7)</f>
        <v>14.7</v>
      </c>
      <c r="KY17" s="106">
        <f t="shared" si="34"/>
        <v>15</v>
      </c>
      <c r="KZ17" s="106">
        <f t="shared" si="34"/>
        <v>13.5</v>
      </c>
      <c r="LA17" s="106">
        <f t="shared" si="34"/>
        <v>14.5</v>
      </c>
      <c r="LB17" s="100"/>
      <c r="LC17" s="100"/>
      <c r="LD17" s="100"/>
      <c r="LE17" s="100"/>
      <c r="LF17" s="105" t="s">
        <v>169</v>
      </c>
      <c r="LG17" s="106">
        <f>IF(LG7="-",NA(),LG7)</f>
        <v>2.9</v>
      </c>
      <c r="LH17" s="106">
        <f t="shared" ref="LH17:LK17" si="35">IF(LH7="-",NA(),LH7)</f>
        <v>3.1</v>
      </c>
      <c r="LI17" s="106">
        <f t="shared" si="35"/>
        <v>1.3</v>
      </c>
      <c r="LJ17" s="106">
        <f t="shared" si="35"/>
        <v>1.6</v>
      </c>
      <c r="LK17" s="106">
        <f t="shared" si="35"/>
        <v>0</v>
      </c>
      <c r="LL17" s="100"/>
      <c r="LM17" s="100"/>
      <c r="LN17" s="100"/>
      <c r="LO17" s="100"/>
      <c r="LP17" s="105" t="s">
        <v>169</v>
      </c>
      <c r="LQ17" s="106">
        <f>IF(LQ7="-",NA(),LQ7)</f>
        <v>0</v>
      </c>
      <c r="LR17" s="106">
        <f t="shared" ref="LR17:LU17" si="36">IF(LR7="-",NA(),LR7)</f>
        <v>0</v>
      </c>
      <c r="LS17" s="106">
        <f t="shared" si="36"/>
        <v>0</v>
      </c>
      <c r="LT17" s="106">
        <f t="shared" si="36"/>
        <v>0</v>
      </c>
      <c r="LU17" s="106">
        <f t="shared" si="36"/>
        <v>0</v>
      </c>
      <c r="LV17" s="100"/>
      <c r="LW17" s="100"/>
      <c r="LX17" s="100"/>
      <c r="LY17" s="100"/>
      <c r="LZ17" s="105" t="s">
        <v>169</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169</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170</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171</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171</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171</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171</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171</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171</v>
      </c>
      <c r="DA18" s="106">
        <f>IF(DF7="-",NA(),DF7)</f>
        <v>36.4</v>
      </c>
      <c r="DB18" s="106">
        <f t="shared" ref="DB18:DE18" si="44">IF(DG7="-",NA(),DG7)</f>
        <v>31.6</v>
      </c>
      <c r="DC18" s="106">
        <f t="shared" si="44"/>
        <v>31.6</v>
      </c>
      <c r="DD18" s="106">
        <f t="shared" si="44"/>
        <v>30.1</v>
      </c>
      <c r="DE18" s="106">
        <f t="shared" si="44"/>
        <v>30.3</v>
      </c>
      <c r="DF18" s="100"/>
      <c r="DG18" s="100"/>
      <c r="DH18" s="100"/>
      <c r="DI18" s="100"/>
      <c r="DJ18" s="105" t="s">
        <v>171</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171</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171</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171</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171</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171</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171</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171</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171</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171</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171</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171</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171</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171</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171</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171</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171</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171</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171</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171</v>
      </c>
      <c r="KW18" s="106">
        <f>IF(OR(NOT($KW$8),LB7="-"),NA(),LB7)</f>
        <v>14.5</v>
      </c>
      <c r="KX18" s="106">
        <f>IF(OR(NOT($KW$8),LC7="-"),NA(),LC7)</f>
        <v>14.9</v>
      </c>
      <c r="KY18" s="106">
        <f>IF(OR(NOT($KW$8),LD7="-"),NA(),LD7)</f>
        <v>15.3</v>
      </c>
      <c r="KZ18" s="106">
        <f>IF(OR(NOT($KW$8),LE7="-"),NA(),LE7)</f>
        <v>14.9</v>
      </c>
      <c r="LA18" s="106">
        <f>IF(OR(NOT($KW$8),LF7="-"),NA(),LF7)</f>
        <v>14.9</v>
      </c>
      <c r="LB18" s="100"/>
      <c r="LC18" s="100"/>
      <c r="LD18" s="100"/>
      <c r="LE18" s="100"/>
      <c r="LF18" s="105" t="s">
        <v>171</v>
      </c>
      <c r="LG18" s="106">
        <f>IF(OR(NOT($LG$8),LL7="-"),NA(),LL7)</f>
        <v>0.3</v>
      </c>
      <c r="LH18" s="106">
        <f>IF(OR(NOT($LG$8),LM7="-"),NA(),LM7)</f>
        <v>0.3</v>
      </c>
      <c r="LI18" s="106">
        <f>IF(OR(NOT($LG$8),LN7="-"),NA(),LN7)</f>
        <v>0.7</v>
      </c>
      <c r="LJ18" s="106">
        <f>IF(OR(NOT($LG$8),LO7="-"),NA(),LO7)</f>
        <v>0.4</v>
      </c>
      <c r="LK18" s="106">
        <f>IF(OR(NOT($LG$8),LP7="-"),NA(),LP7)</f>
        <v>1.8</v>
      </c>
      <c r="LL18" s="100"/>
      <c r="LM18" s="100"/>
      <c r="LN18" s="100"/>
      <c r="LO18" s="100"/>
      <c r="LP18" s="105" t="s">
        <v>171</v>
      </c>
      <c r="LQ18" s="106">
        <f>IF(OR(NOT($LQ$8),LV7="-"),NA(),LV7)</f>
        <v>189.5</v>
      </c>
      <c r="LR18" s="106">
        <f>IF(OR(NOT($LQ$8),LW7="-"),NA(),LW7)</f>
        <v>172</v>
      </c>
      <c r="LS18" s="106">
        <f>IF(OR(NOT($LQ$8),LX7="-"),NA(),LX7)</f>
        <v>151.69999999999999</v>
      </c>
      <c r="LT18" s="106">
        <f>IF(OR(NOT($LQ$8),LY7="-"),NA(),LY7)</f>
        <v>138.1</v>
      </c>
      <c r="LU18" s="106">
        <f>IF(OR(NOT($LQ$8),LZ7="-"),NA(),LZ7)</f>
        <v>125.8</v>
      </c>
      <c r="LV18" s="100"/>
      <c r="LW18" s="100"/>
      <c r="LX18" s="100"/>
      <c r="LY18" s="100"/>
      <c r="LZ18" s="105" t="s">
        <v>171</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171</v>
      </c>
      <c r="MK18" s="106">
        <f>IF(OR(NOT($MK$8),MP7="-"),NA(),MP7)</f>
        <v>98.7</v>
      </c>
      <c r="ML18" s="106">
        <f>IF(OR(NOT($MK$8),MQ7="-"),NA(),MQ7)</f>
        <v>98.2</v>
      </c>
      <c r="MM18" s="106">
        <f>IF(OR(NOT($MK$8),MR7="-"),NA(),MR7)</f>
        <v>98.7</v>
      </c>
      <c r="MN18" s="106">
        <f>IF(OR(NOT($MK$8),MS7="-"),NA(),MS7)</f>
        <v>98.8</v>
      </c>
      <c r="MO18" s="106">
        <f>IF(OR(NOT($MK$8),MT7="-"),NA(),MT7)</f>
        <v>98.9</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172</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156</v>
      </c>
      <c r="AY19" s="106">
        <f>$BI$7</f>
        <v>100</v>
      </c>
      <c r="AZ19" s="106">
        <f t="shared" ref="AZ19:BC19" si="49">$BI$7</f>
        <v>100</v>
      </c>
      <c r="BA19" s="106">
        <f t="shared" si="49"/>
        <v>100</v>
      </c>
      <c r="BB19" s="106">
        <f t="shared" si="49"/>
        <v>100</v>
      </c>
      <c r="BC19" s="106">
        <f t="shared" si="49"/>
        <v>100</v>
      </c>
      <c r="BD19" s="100"/>
      <c r="BE19" s="100"/>
      <c r="BF19" s="100"/>
      <c r="BG19" s="100"/>
      <c r="BH19" s="100"/>
      <c r="BI19" s="108" t="s">
        <v>156</v>
      </c>
      <c r="BJ19" s="106">
        <f>$BT$7</f>
        <v>100</v>
      </c>
      <c r="BK19" s="106">
        <f>$BT$7</f>
        <v>100</v>
      </c>
      <c r="BL19" s="106">
        <f>$BT$7</f>
        <v>100</v>
      </c>
      <c r="BM19" s="106">
        <f>$BT$7</f>
        <v>100</v>
      </c>
      <c r="BN19" s="106">
        <f>$BT$7</f>
        <v>100</v>
      </c>
      <c r="BO19" s="100"/>
      <c r="BP19" s="100"/>
      <c r="BQ19" s="100"/>
      <c r="BR19" s="100"/>
      <c r="BS19" s="100"/>
      <c r="BT19" s="108" t="s">
        <v>156</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173</v>
      </c>
      <c r="C20" s="196"/>
      <c r="D20" s="100"/>
    </row>
    <row r="21" spans="1:374" x14ac:dyDescent="0.15">
      <c r="A21" s="97">
        <f t="shared" si="7"/>
        <v>7</v>
      </c>
      <c r="B21" s="196" t="s">
        <v>174</v>
      </c>
      <c r="C21" s="196"/>
      <c r="D21" s="100"/>
    </row>
    <row r="22" spans="1:374" x14ac:dyDescent="0.15">
      <c r="A22" s="97">
        <f t="shared" si="7"/>
        <v>8</v>
      </c>
      <c r="B22" s="196" t="s">
        <v>175</v>
      </c>
      <c r="C22" s="196"/>
      <c r="D22" s="100"/>
      <c r="E22" s="198" t="s">
        <v>176</v>
      </c>
      <c r="F22" s="199"/>
      <c r="G22" s="199"/>
      <c r="H22" s="199"/>
      <c r="I22" s="200"/>
    </row>
    <row r="23" spans="1:374" x14ac:dyDescent="0.15">
      <c r="A23" s="97">
        <f t="shared" si="7"/>
        <v>9</v>
      </c>
      <c r="B23" s="196" t="s">
        <v>177</v>
      </c>
      <c r="C23" s="196"/>
      <c r="D23" s="100"/>
      <c r="E23" s="201"/>
      <c r="F23" s="202"/>
      <c r="G23" s="202"/>
      <c r="H23" s="202"/>
      <c r="I23" s="203"/>
    </row>
    <row r="24" spans="1:374" x14ac:dyDescent="0.15">
      <c r="A24" s="97">
        <f t="shared" si="7"/>
        <v>10</v>
      </c>
      <c r="B24" s="196" t="s">
        <v>178</v>
      </c>
      <c r="C24" s="196"/>
      <c r="D24" s="100"/>
      <c r="E24" s="201"/>
      <c r="F24" s="202"/>
      <c r="G24" s="202"/>
      <c r="H24" s="202"/>
      <c r="I24" s="203"/>
    </row>
    <row r="25" spans="1:374" x14ac:dyDescent="0.15">
      <c r="A25" s="97">
        <f t="shared" si="7"/>
        <v>11</v>
      </c>
      <c r="B25" s="196" t="s">
        <v>179</v>
      </c>
      <c r="C25" s="196"/>
      <c r="D25" s="100"/>
      <c r="E25" s="201"/>
      <c r="F25" s="202"/>
      <c r="G25" s="202"/>
      <c r="H25" s="202"/>
      <c r="I25" s="203"/>
    </row>
    <row r="26" spans="1:374" x14ac:dyDescent="0.15">
      <c r="A26" s="97">
        <f t="shared" si="7"/>
        <v>12</v>
      </c>
      <c r="B26" s="196" t="s">
        <v>180</v>
      </c>
      <c r="C26" s="196"/>
      <c r="D26" s="100"/>
      <c r="E26" s="201"/>
      <c r="F26" s="202"/>
      <c r="G26" s="202"/>
      <c r="H26" s="202"/>
      <c r="I26" s="203"/>
    </row>
    <row r="27" spans="1:374" x14ac:dyDescent="0.15">
      <c r="A27" s="97">
        <f t="shared" si="7"/>
        <v>13</v>
      </c>
      <c r="B27" s="196" t="s">
        <v>181</v>
      </c>
      <c r="C27" s="196"/>
      <c r="D27" s="100"/>
      <c r="E27" s="201"/>
      <c r="F27" s="202"/>
      <c r="G27" s="202"/>
      <c r="H27" s="202"/>
      <c r="I27" s="203"/>
    </row>
    <row r="28" spans="1:374" x14ac:dyDescent="0.15">
      <c r="A28" s="97">
        <f t="shared" si="7"/>
        <v>14</v>
      </c>
      <c r="B28" s="196" t="s">
        <v>182</v>
      </c>
      <c r="C28" s="196"/>
      <c r="D28" s="100"/>
      <c r="E28" s="201"/>
      <c r="F28" s="202"/>
      <c r="G28" s="202"/>
      <c r="H28" s="202"/>
      <c r="I28" s="203"/>
    </row>
    <row r="29" spans="1:374" x14ac:dyDescent="0.15">
      <c r="A29" s="97">
        <f t="shared" si="7"/>
        <v>15</v>
      </c>
      <c r="B29" s="196" t="s">
        <v>183</v>
      </c>
      <c r="C29" s="196"/>
      <c r="D29" s="100"/>
      <c r="E29" s="201"/>
      <c r="F29" s="202"/>
      <c r="G29" s="202"/>
      <c r="H29" s="202"/>
      <c r="I29" s="203"/>
    </row>
    <row r="30" spans="1:374" x14ac:dyDescent="0.15">
      <c r="A30" s="97">
        <f t="shared" si="7"/>
        <v>16</v>
      </c>
      <c r="B30" s="196" t="s">
        <v>184</v>
      </c>
      <c r="C30" s="196"/>
      <c r="D30" s="100"/>
      <c r="E30" s="201"/>
      <c r="F30" s="202"/>
      <c r="G30" s="202"/>
      <c r="H30" s="202"/>
      <c r="I30" s="203"/>
    </row>
    <row r="31" spans="1:374" x14ac:dyDescent="0.15">
      <c r="A31" s="97">
        <f t="shared" si="7"/>
        <v>17</v>
      </c>
      <c r="B31" s="196" t="s">
        <v>185</v>
      </c>
      <c r="C31" s="196"/>
      <c r="D31" s="100"/>
      <c r="E31" s="201"/>
      <c r="F31" s="202"/>
      <c r="G31" s="202"/>
      <c r="H31" s="202"/>
      <c r="I31" s="203"/>
    </row>
    <row r="32" spans="1:374" x14ac:dyDescent="0.15">
      <c r="A32" s="97">
        <f t="shared" si="7"/>
        <v>18</v>
      </c>
      <c r="B32" s="196" t="s">
        <v>186</v>
      </c>
      <c r="C32" s="196"/>
      <c r="D32" s="100"/>
      <c r="E32" s="201"/>
      <c r="F32" s="202"/>
      <c r="G32" s="202"/>
      <c r="H32" s="202"/>
      <c r="I32" s="203"/>
    </row>
    <row r="33" spans="1:16" x14ac:dyDescent="0.15">
      <c r="A33" s="97">
        <f t="shared" si="7"/>
        <v>19</v>
      </c>
      <c r="B33" s="196" t="s">
        <v>187</v>
      </c>
      <c r="C33" s="196"/>
      <c r="D33" s="100"/>
      <c r="E33" s="201"/>
      <c r="F33" s="202"/>
      <c r="G33" s="202"/>
      <c r="H33" s="202"/>
      <c r="I33" s="203"/>
    </row>
    <row r="34" spans="1:16" x14ac:dyDescent="0.15">
      <c r="A34" s="97">
        <f t="shared" si="7"/>
        <v>20</v>
      </c>
      <c r="B34" s="196" t="s">
        <v>188</v>
      </c>
      <c r="C34" s="196"/>
      <c r="D34" s="100"/>
      <c r="E34" s="201"/>
      <c r="F34" s="202"/>
      <c r="G34" s="202"/>
      <c r="H34" s="202"/>
      <c r="I34" s="203"/>
    </row>
    <row r="35" spans="1:16" ht="25.5" customHeight="1" x14ac:dyDescent="0.15">
      <c r="E35" s="204"/>
      <c r="F35" s="205"/>
      <c r="G35" s="205"/>
      <c r="H35" s="205"/>
      <c r="I35" s="206"/>
    </row>
    <row r="36" spans="1:16" x14ac:dyDescent="0.15">
      <c r="A36" t="s">
        <v>189</v>
      </c>
      <c r="B36" t="s">
        <v>190</v>
      </c>
    </row>
    <row r="37" spans="1:16" x14ac:dyDescent="0.15">
      <c r="A37" t="s">
        <v>191</v>
      </c>
      <c r="B37" t="s">
        <v>192</v>
      </c>
      <c r="L37" s="198" t="s">
        <v>176</v>
      </c>
      <c r="M37" s="199"/>
      <c r="N37" s="199"/>
      <c r="O37" s="199"/>
      <c r="P37" s="200"/>
    </row>
    <row r="38" spans="1:16" x14ac:dyDescent="0.15">
      <c r="A38" t="s">
        <v>193</v>
      </c>
      <c r="B38" t="s">
        <v>194</v>
      </c>
      <c r="L38" s="201"/>
      <c r="M38" s="202"/>
      <c r="N38" s="202"/>
      <c r="O38" s="202"/>
      <c r="P38" s="203"/>
    </row>
    <row r="39" spans="1:16" x14ac:dyDescent="0.15">
      <c r="A39" t="s">
        <v>195</v>
      </c>
      <c r="B39" t="s">
        <v>196</v>
      </c>
      <c r="L39" s="201"/>
      <c r="M39" s="202"/>
      <c r="N39" s="202"/>
      <c r="O39" s="202"/>
      <c r="P39" s="203"/>
    </row>
    <row r="40" spans="1:16" x14ac:dyDescent="0.15">
      <c r="A40" t="s">
        <v>197</v>
      </c>
      <c r="B40" t="s">
        <v>198</v>
      </c>
      <c r="L40" s="201"/>
      <c r="M40" s="202"/>
      <c r="N40" s="202"/>
      <c r="O40" s="202"/>
      <c r="P40" s="203"/>
    </row>
    <row r="41" spans="1:16" x14ac:dyDescent="0.15">
      <c r="A41" t="s">
        <v>199</v>
      </c>
      <c r="B41" t="s">
        <v>200</v>
      </c>
      <c r="L41" s="201"/>
      <c r="M41" s="202"/>
      <c r="N41" s="202"/>
      <c r="O41" s="202"/>
      <c r="P41" s="203"/>
    </row>
    <row r="42" spans="1:16" x14ac:dyDescent="0.15">
      <c r="A42" t="s">
        <v>201</v>
      </c>
      <c r="B42" t="s">
        <v>202</v>
      </c>
      <c r="L42" s="201"/>
      <c r="M42" s="202"/>
      <c r="N42" s="202"/>
      <c r="O42" s="202"/>
      <c r="P42" s="203"/>
    </row>
    <row r="43" spans="1:16" x14ac:dyDescent="0.15">
      <c r="A43" t="s">
        <v>203</v>
      </c>
      <c r="B43" t="s">
        <v>204</v>
      </c>
      <c r="L43" s="201"/>
      <c r="M43" s="202"/>
      <c r="N43" s="202"/>
      <c r="O43" s="202"/>
      <c r="P43" s="203"/>
    </row>
    <row r="44" spans="1:16" x14ac:dyDescent="0.15">
      <c r="A44" t="s">
        <v>205</v>
      </c>
      <c r="B44" t="s">
        <v>206</v>
      </c>
      <c r="L44" s="201"/>
      <c r="M44" s="202"/>
      <c r="N44" s="202"/>
      <c r="O44" s="202"/>
      <c r="P44" s="203"/>
    </row>
    <row r="45" spans="1:16" x14ac:dyDescent="0.15">
      <c r="A45" t="s">
        <v>207</v>
      </c>
      <c r="B45" t="s">
        <v>208</v>
      </c>
      <c r="L45" s="201"/>
      <c r="M45" s="202"/>
      <c r="N45" s="202"/>
      <c r="O45" s="202"/>
      <c r="P45" s="203"/>
    </row>
    <row r="46" spans="1:16" x14ac:dyDescent="0.15">
      <c r="A46" t="s">
        <v>209</v>
      </c>
      <c r="B46" t="s">
        <v>210</v>
      </c>
      <c r="L46" s="201"/>
      <c r="M46" s="202"/>
      <c r="N46" s="202"/>
      <c r="O46" s="202"/>
      <c r="P46" s="203"/>
    </row>
    <row r="47" spans="1:16" x14ac:dyDescent="0.15">
      <c r="A47" t="s">
        <v>211</v>
      </c>
      <c r="B47" t="s">
        <v>212</v>
      </c>
      <c r="L47" s="201"/>
      <c r="M47" s="202"/>
      <c r="N47" s="202"/>
      <c r="O47" s="202"/>
      <c r="P47" s="203"/>
    </row>
    <row r="48" spans="1:16" x14ac:dyDescent="0.15">
      <c r="A48" t="s">
        <v>213</v>
      </c>
      <c r="B48" t="s">
        <v>214</v>
      </c>
      <c r="L48" s="201"/>
      <c r="M48" s="202"/>
      <c r="N48" s="202"/>
      <c r="O48" s="202"/>
      <c r="P48" s="203"/>
    </row>
    <row r="49" spans="1:16" x14ac:dyDescent="0.15">
      <c r="A49" t="s">
        <v>215</v>
      </c>
      <c r="B49" t="s">
        <v>216</v>
      </c>
      <c r="L49" s="201"/>
      <c r="M49" s="202"/>
      <c r="N49" s="202"/>
      <c r="O49" s="202"/>
      <c r="P49" s="203"/>
    </row>
    <row r="50" spans="1:16" ht="26.25" customHeight="1" x14ac:dyDescent="0.15">
      <c r="A50" t="s">
        <v>217</v>
      </c>
      <c r="B50" t="s">
        <v>218</v>
      </c>
      <c r="L50" s="204"/>
      <c r="M50" s="205"/>
      <c r="N50" s="205"/>
      <c r="O50" s="205"/>
      <c r="P50" s="206"/>
    </row>
    <row r="51" spans="1:16" x14ac:dyDescent="0.15">
      <c r="A51" t="s">
        <v>219</v>
      </c>
      <c r="B51" t="s">
        <v>220</v>
      </c>
    </row>
    <row r="52" spans="1:16" x14ac:dyDescent="0.15">
      <c r="A52" t="s">
        <v>221</v>
      </c>
      <c r="B52" t="s">
        <v>222</v>
      </c>
    </row>
    <row r="53" spans="1:16" x14ac:dyDescent="0.15">
      <c r="A53" t="s">
        <v>223</v>
      </c>
      <c r="B53" t="s">
        <v>224</v>
      </c>
    </row>
    <row r="54" spans="1:16" x14ac:dyDescent="0.15">
      <c r="A54" t="s">
        <v>225</v>
      </c>
      <c r="B54" t="s">
        <v>226</v>
      </c>
    </row>
    <row r="55" spans="1:16" x14ac:dyDescent="0.15">
      <c r="A55" t="s">
        <v>227</v>
      </c>
      <c r="B55" t="s">
        <v>228</v>
      </c>
    </row>
    <row r="56" spans="1:16" x14ac:dyDescent="0.15">
      <c r="A56" t="s">
        <v>229</v>
      </c>
      <c r="B56" t="s">
        <v>230</v>
      </c>
    </row>
    <row r="57" spans="1:16" x14ac:dyDescent="0.15">
      <c r="A57" t="s">
        <v>231</v>
      </c>
      <c r="B57" t="s">
        <v>232</v>
      </c>
    </row>
    <row r="58" spans="1:16" x14ac:dyDescent="0.15">
      <c r="A58" t="s">
        <v>233</v>
      </c>
      <c r="B58" t="s">
        <v>234</v>
      </c>
    </row>
    <row r="59" spans="1:16" x14ac:dyDescent="0.15">
      <c r="A59" t="s">
        <v>235</v>
      </c>
      <c r="B59" t="s">
        <v>236</v>
      </c>
    </row>
    <row r="60" spans="1:16" x14ac:dyDescent="0.15">
      <c r="A60" t="s">
        <v>237</v>
      </c>
      <c r="B60" t="s">
        <v>238</v>
      </c>
    </row>
    <row r="61" spans="1:16" x14ac:dyDescent="0.15">
      <c r="A61" t="s">
        <v>239</v>
      </c>
      <c r="B61" t="s">
        <v>240</v>
      </c>
    </row>
    <row r="62" spans="1:16" x14ac:dyDescent="0.15">
      <c r="A62" t="s">
        <v>241</v>
      </c>
      <c r="B62" t="s">
        <v>242</v>
      </c>
    </row>
    <row r="63" spans="1:16" x14ac:dyDescent="0.15">
      <c r="A63" t="s">
        <v>243</v>
      </c>
      <c r="B63" t="s">
        <v>244</v>
      </c>
    </row>
    <row r="64" spans="1:16" x14ac:dyDescent="0.15">
      <c r="A64" t="s">
        <v>245</v>
      </c>
      <c r="B64" t="s">
        <v>246</v>
      </c>
    </row>
    <row r="65" spans="1:2" x14ac:dyDescent="0.15">
      <c r="A65" t="s">
        <v>247</v>
      </c>
      <c r="B65" t="s">
        <v>248</v>
      </c>
    </row>
    <row r="66" spans="1:2" x14ac:dyDescent="0.15">
      <c r="A66" t="s">
        <v>249</v>
      </c>
      <c r="B66" t="s">
        <v>250</v>
      </c>
    </row>
    <row r="67" spans="1:2" x14ac:dyDescent="0.15">
      <c r="A67" t="s">
        <v>251</v>
      </c>
      <c r="B67" t="s">
        <v>250</v>
      </c>
    </row>
    <row r="68" spans="1:2" x14ac:dyDescent="0.15">
      <c r="A68" t="s">
        <v>252</v>
      </c>
      <c r="B68" t="s">
        <v>250</v>
      </c>
    </row>
    <row r="69" spans="1:2" x14ac:dyDescent="0.15">
      <c r="A69" t="s">
        <v>253</v>
      </c>
      <c r="B69" t="s">
        <v>250</v>
      </c>
    </row>
    <row r="70" spans="1:2" x14ac:dyDescent="0.15">
      <c r="A70" t="s">
        <v>254</v>
      </c>
      <c r="B70" t="s">
        <v>250</v>
      </c>
    </row>
    <row r="71" spans="1:2" x14ac:dyDescent="0.15">
      <c r="A71" t="s">
        <v>255</v>
      </c>
      <c r="B71" t="s">
        <v>250</v>
      </c>
    </row>
    <row r="72" spans="1:2" x14ac:dyDescent="0.15">
      <c r="A72" t="s">
        <v>256</v>
      </c>
      <c r="B72" t="s">
        <v>250</v>
      </c>
    </row>
    <row r="73" spans="1:2" x14ac:dyDescent="0.15">
      <c r="A73" t="s">
        <v>257</v>
      </c>
      <c r="B73" t="s">
        <v>250</v>
      </c>
    </row>
    <row r="74" spans="1:2" x14ac:dyDescent="0.15">
      <c r="A74" t="s">
        <v>258</v>
      </c>
      <c r="B74" t="s">
        <v>250</v>
      </c>
    </row>
    <row r="75" spans="1:2" x14ac:dyDescent="0.15">
      <c r="A75" t="s">
        <v>259</v>
      </c>
      <c r="B75" t="s">
        <v>250</v>
      </c>
    </row>
    <row r="76" spans="1:2" x14ac:dyDescent="0.15">
      <c r="A76" t="s">
        <v>260</v>
      </c>
      <c r="B76" t="s">
        <v>250</v>
      </c>
    </row>
    <row r="77" spans="1:2" x14ac:dyDescent="0.15">
      <c r="A77" t="s">
        <v>261</v>
      </c>
      <c r="B77" t="s">
        <v>250</v>
      </c>
    </row>
    <row r="78" spans="1:2" x14ac:dyDescent="0.15">
      <c r="A78" t="s">
        <v>262</v>
      </c>
      <c r="B78" t="s">
        <v>250</v>
      </c>
    </row>
    <row r="79" spans="1:2" x14ac:dyDescent="0.15">
      <c r="A79" t="s">
        <v>263</v>
      </c>
      <c r="B79" t="s">
        <v>250</v>
      </c>
    </row>
    <row r="80" spans="1:2" x14ac:dyDescent="0.15">
      <c r="A80" t="s">
        <v>264</v>
      </c>
      <c r="B80" t="s">
        <v>250</v>
      </c>
    </row>
    <row r="81" spans="1:2" x14ac:dyDescent="0.15">
      <c r="A81" t="s">
        <v>265</v>
      </c>
      <c r="B81" t="s">
        <v>250</v>
      </c>
    </row>
    <row r="82" spans="1:2" x14ac:dyDescent="0.15">
      <c r="A82" t="s">
        <v>266</v>
      </c>
      <c r="B82" t="s">
        <v>250</v>
      </c>
    </row>
    <row r="83" spans="1:2" x14ac:dyDescent="0.15">
      <c r="A83" t="s">
        <v>267</v>
      </c>
      <c r="B83" t="s">
        <v>250</v>
      </c>
    </row>
    <row r="84" spans="1:2" x14ac:dyDescent="0.15">
      <c r="A84" t="s">
        <v>268</v>
      </c>
      <c r="B84" t="s">
        <v>250</v>
      </c>
    </row>
    <row r="85" spans="1:2" x14ac:dyDescent="0.15">
      <c r="A85" t="s">
        <v>269</v>
      </c>
      <c r="B85" t="s">
        <v>250</v>
      </c>
    </row>
    <row r="86" spans="1:2" x14ac:dyDescent="0.15">
      <c r="A86" t="s">
        <v>270</v>
      </c>
      <c r="B86" t="s">
        <v>271</v>
      </c>
    </row>
    <row r="87" spans="1:2" x14ac:dyDescent="0.15">
      <c r="A87" t="s">
        <v>272</v>
      </c>
      <c r="B87" t="s">
        <v>271</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2022-02-22T03:01:39Z</cp:lastPrinted>
  <dcterms:created xsi:type="dcterms:W3CDTF">2021-12-03T06:40:23Z</dcterms:created>
  <dcterms:modified xsi:type="dcterms:W3CDTF">2022-02-22T03:01:41Z</dcterms:modified>
  <cp:category/>
</cp:coreProperties>
</file>