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23長島町【済】\"/>
    </mc:Choice>
  </mc:AlternateContent>
  <workbookProtection workbookAlgorithmName="SHA-512" workbookHashValue="Q8Z+yJX4AmR/PVtZHZFXGOIIgSU3om0YDmfHA579aSXqG7PDuSmQbJLMT7EJfxrBCr1kuapbAzQ0NmalG+iH3g==" workbookSaltValue="ql5BF8qNMzOv1op9QWgAdg==" workbookSpinCount="100000" lockStructure="1"/>
  <bookViews>
    <workbookView xWindow="0" yWindow="0" windowWidth="28800" windowHeight="1159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BB8" i="4" s="1"/>
  <c r="S6" i="5"/>
  <c r="AT8" i="4" s="1"/>
  <c r="R6" i="5"/>
  <c r="Q6" i="5"/>
  <c r="P6" i="5"/>
  <c r="O6" i="5"/>
  <c r="N6" i="5"/>
  <c r="M6" i="5"/>
  <c r="AD8" i="4" s="1"/>
  <c r="L6" i="5"/>
  <c r="W8" i="4" s="1"/>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I85" i="4"/>
  <c r="E85" i="4"/>
  <c r="AT10" i="4"/>
  <c r="W10" i="4"/>
  <c r="P10" i="4"/>
  <c r="I10" i="4"/>
  <c r="B10" i="4"/>
  <c r="AL8" i="4"/>
  <c r="I8" i="4"/>
</calcChain>
</file>

<file path=xl/sharedStrings.xml><?xml version="1.0" encoding="utf-8"?>
<sst xmlns="http://schemas.openxmlformats.org/spreadsheetml/2006/main" count="233" uniqueCount="116">
  <si>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</si>
  <si>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</si>
  <si>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</si>
  <si>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</si>
  <si>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</si>
  <si>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</si>
  <si>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</si>
  <si>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</si>
  <si>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</si>
  <si>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</si>
  <si>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</si>
  <si>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</si>
  <si>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</si>
  <si>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</si>
  <si>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</si>
  <si>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</si>
  <si>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</si>
  <si>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</si>
  <si>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</si>
  <si>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</si>
  <si>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</si>
  <si>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</si>
  <si>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</si>
  <si>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</si>
  <si>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</si>
  <si>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</si>
  <si>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</si>
  <si>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</si>
  <si>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</si>
  <si>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</si>
  <si>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</si>
  <si>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</si>
  <si>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</si>
  <si>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</si>
  <si>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</si>
  <si>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</si>
  <si>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</si>
  <si>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</si>
  <si>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</si>
  <si>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</si>
  <si>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</si>
  <si>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</si>
  <si>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</si>
  <si>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</si>
  <si>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</si>
  <si>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</si>
  <si>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</si>
  <si>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</si>
  <si>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</si>
  <si>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</si>
  <si>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</si>
  <si>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</si>
  <si>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</si>
  <si>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</si>
  <si>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</si>
  <si>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</si>
  <si>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</si>
  <si>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</si>
  <si>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</si>
  <si>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</si>
  <si>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</si>
  <si>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</si>
  <si>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</si>
  <si>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</si>
  <si>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</si>
  <si>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</si>
  <si>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</si>
  <si>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</si>
  <si>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</si>
  <si>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</si>
  <si>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</si>
  <si>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</si>
  <si>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</si>
  <si>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</si>
  <si>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</si>
  <si>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</si>
  <si>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</si>
  <si>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</si>
  <si>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</si>
  <si>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</si>
  <si>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</si>
  <si>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</si>
  <si>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</si>
  <si>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</si>
  <si>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</si>
  <si>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</si>
  <si>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</si>
  <si>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</si>
  <si>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</si>
  <si>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</si>
  <si>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</si>
  <si>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</si>
  <si>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</si>
  <si>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</si>
  <si>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</si>
  <si>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長島町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</si>
  <si>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</si>
  <si>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</si>
  <si>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</si>
  <si>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</si>
  <si>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</si>
  <si>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</si>
  <si>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</si>
  <si>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</si>
  <si>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</si>
  <si>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</si>
  <si>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</si>
  <si>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</si>
  <si>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</si>
  <si>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</si>
  <si>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</si>
  <si>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</si>
  <si>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</si>
  <si>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③管路更新率
　令和２年度は管路更新を行わなかった。今後は老朽化の状況に応じ，計画的に対応を進める。</t>
    <rPh sb="1" eb="3">
      <t>カンロ</t>
    </rPh>
    <rPh sb="3" eb="5">
      <t>コウシン</t>
    </rPh>
    <rPh sb="5" eb="6">
      <t>リツ</t>
    </rPh>
    <rPh sb="8" eb="10">
      <t>レイワ</t>
    </rPh>
    <rPh sb="11" eb="13">
      <t>ネンド</t>
    </rPh>
    <rPh sb="14" eb="16">
      <t>カンロ</t>
    </rPh>
    <rPh sb="16" eb="18">
      <t>コウシン</t>
    </rPh>
    <rPh sb="19" eb="20">
      <t>オコナ</t>
    </rPh>
    <phoneticPr fontId="4"/>
  </si>
  <si>
    <t>①収益的収支比率
　令和２年度から水道事業会計移行に伴い，当該事業は獅子島地区のみとなった。使用料収入や繰入金等の収益，維持管理費や支払利息等の費用の額や割合が異なることにより，前年度より約17ポイント減となった。今後は老朽化に伴う修繕費等の増加が見込まれることから，計画的な経営運営に努める必要がある。
④企業債残高対給水収益比率
　類似団体と比較して低い数値であり，企業債残高の多くが水道事業に移行したため，前年度よりも低い数値となった。今後も，企業債の借入れの抑制を図りながら，引き続き計画的な経営運営に努める必要がある。　　　　　　　　　　　　　　　　　　　
⑤料金回収率
　前年度比より約47.7ポイント減，類似団体と比較すると少し低い数値となった。今後は回収率を維持し，適正な料金収入を確保する必要がある。
⑥給水原価
　獅子島地区のみとなった当該事業は，年間総有収水量の減少幅より，維持管理費の減少幅が小さかったことで，前年度の倍以上の数値となった。今後，老朽化に伴う修繕費等の増加や人口減少に伴う有収水量の減少等により，当該値が増加する可能性もあるため，さらなる合理化に努める必要がある。
⑦施設利用率
　類似団体及び全国平均値に近い数値を示している。人口減少化に伴い，施設への加入率に伸び悩んでいるが，横ばいの数値となっている。
⑧有収率
　前年度と同数値でほぼ約100％に近い数値を維持しており，類似団体と比較して20％以上上回っている。施設の稼動状況が収益に反映されていると言える。</t>
    <rPh sb="1" eb="3">
      <t>シュウエキ</t>
    </rPh>
    <rPh sb="3" eb="4">
      <t>テキ</t>
    </rPh>
    <rPh sb="4" eb="6">
      <t>シュウシ</t>
    </rPh>
    <rPh sb="6" eb="8">
      <t>ヒリツ</t>
    </rPh>
    <rPh sb="10" eb="12">
      <t>レイワ</t>
    </rPh>
    <rPh sb="13" eb="15">
      <t>ネンド</t>
    </rPh>
    <rPh sb="17" eb="21">
      <t>スイドウジギョウ</t>
    </rPh>
    <rPh sb="21" eb="23">
      <t>カイケイ</t>
    </rPh>
    <rPh sb="23" eb="25">
      <t>イコウ</t>
    </rPh>
    <rPh sb="26" eb="27">
      <t>トモナ</t>
    </rPh>
    <rPh sb="29" eb="31">
      <t>トウガイ</t>
    </rPh>
    <rPh sb="91" eb="92">
      <t>ド</t>
    </rPh>
    <rPh sb="94" eb="95">
      <t>ヤク</t>
    </rPh>
    <rPh sb="101" eb="102">
      <t>ゲン</t>
    </rPh>
    <rPh sb="107" eb="109">
      <t>コンゴ</t>
    </rPh>
    <rPh sb="110" eb="113">
      <t>ロウキュウカ</t>
    </rPh>
    <rPh sb="114" eb="115">
      <t>トモナ</t>
    </rPh>
    <rPh sb="116" eb="118">
      <t>シュウゼン</t>
    </rPh>
    <rPh sb="118" eb="119">
      <t>ヒ</t>
    </rPh>
    <rPh sb="119" eb="120">
      <t>トウ</t>
    </rPh>
    <rPh sb="121" eb="123">
      <t>ゾウカ</t>
    </rPh>
    <rPh sb="124" eb="126">
      <t>ミコ</t>
    </rPh>
    <rPh sb="134" eb="137">
      <t>ケイカクテキ</t>
    </rPh>
    <rPh sb="138" eb="140">
      <t>ケイエイ</t>
    </rPh>
    <rPh sb="140" eb="142">
      <t>ウンエイ</t>
    </rPh>
    <rPh sb="143" eb="144">
      <t>ツト</t>
    </rPh>
    <rPh sb="146" eb="148">
      <t>ヒツヨウ</t>
    </rPh>
    <rPh sb="154" eb="156">
      <t>キギョウ</t>
    </rPh>
    <rPh sb="156" eb="157">
      <t>サイ</t>
    </rPh>
    <rPh sb="157" eb="159">
      <t>ザンダカ</t>
    </rPh>
    <rPh sb="159" eb="160">
      <t>タイ</t>
    </rPh>
    <rPh sb="160" eb="162">
      <t>キュウスイ</t>
    </rPh>
    <rPh sb="162" eb="164">
      <t>シュウエキ</t>
    </rPh>
    <rPh sb="164" eb="166">
      <t>ヒリツ</t>
    </rPh>
    <rPh sb="221" eb="223">
      <t>コンゴ</t>
    </rPh>
    <rPh sb="285" eb="287">
      <t>リョウキン</t>
    </rPh>
    <rPh sb="287" eb="289">
      <t>カイシュウ</t>
    </rPh>
    <rPh sb="289" eb="290">
      <t>リツ</t>
    </rPh>
    <rPh sb="295" eb="296">
      <t>ヒ</t>
    </rPh>
    <rPh sb="298" eb="299">
      <t>ヤク</t>
    </rPh>
    <rPh sb="307" eb="308">
      <t>ゲン</t>
    </rPh>
    <rPh sb="309" eb="311">
      <t>ルイジ</t>
    </rPh>
    <rPh sb="311" eb="313">
      <t>ダンタイ</t>
    </rPh>
    <rPh sb="314" eb="316">
      <t>ヒカク</t>
    </rPh>
    <rPh sb="319" eb="320">
      <t>スコ</t>
    </rPh>
    <rPh sb="321" eb="322">
      <t>ヒク</t>
    </rPh>
    <rPh sb="323" eb="325">
      <t>スウチ</t>
    </rPh>
    <rPh sb="330" eb="332">
      <t>コンゴ</t>
    </rPh>
    <rPh sb="333" eb="335">
      <t>カイシュウ</t>
    </rPh>
    <rPh sb="335" eb="336">
      <t>リツ</t>
    </rPh>
    <rPh sb="337" eb="339">
      <t>イジ</t>
    </rPh>
    <rPh sb="341" eb="343">
      <t>テキセイ</t>
    </rPh>
    <rPh sb="344" eb="346">
      <t>リョウキン</t>
    </rPh>
    <rPh sb="346" eb="348">
      <t>シュウニュウ</t>
    </rPh>
    <rPh sb="349" eb="351">
      <t>カクホ</t>
    </rPh>
    <rPh sb="353" eb="355">
      <t>ヒツヨウ</t>
    </rPh>
    <rPh sb="361" eb="363">
      <t>キュウスイ</t>
    </rPh>
    <rPh sb="363" eb="365">
      <t>ゲンカ</t>
    </rPh>
    <rPh sb="384" eb="386">
      <t>ネンカン</t>
    </rPh>
    <rPh sb="386" eb="387">
      <t>ソウ</t>
    </rPh>
    <rPh sb="387" eb="389">
      <t>ユウシュウ</t>
    </rPh>
    <rPh sb="389" eb="391">
      <t>スイリョウ</t>
    </rPh>
    <rPh sb="392" eb="394">
      <t>ゲンショウ</t>
    </rPh>
    <rPh sb="394" eb="395">
      <t>ハバ</t>
    </rPh>
    <rPh sb="398" eb="403">
      <t>イジカンリヒ</t>
    </rPh>
    <rPh sb="404" eb="407">
      <t>ゲンショウハバ</t>
    </rPh>
    <rPh sb="408" eb="409">
      <t>チイ</t>
    </rPh>
    <rPh sb="417" eb="419">
      <t>ゼンネン</t>
    </rPh>
    <rPh sb="419" eb="420">
      <t>ド</t>
    </rPh>
    <rPh sb="421" eb="422">
      <t>バイ</t>
    </rPh>
    <rPh sb="422" eb="424">
      <t>イジョウ</t>
    </rPh>
    <rPh sb="425" eb="427">
      <t>スウチ</t>
    </rPh>
    <rPh sb="432" eb="434">
      <t>コンゴ</t>
    </rPh>
    <rPh sb="468" eb="470">
      <t>トウガイ</t>
    </rPh>
    <rPh sb="470" eb="471">
      <t>アタイ</t>
    </rPh>
    <rPh sb="504" eb="506">
      <t>シセツ</t>
    </rPh>
    <rPh sb="506" eb="509">
      <t>リヨウリツ</t>
    </rPh>
    <rPh sb="511" eb="513">
      <t>ルイジ</t>
    </rPh>
    <rPh sb="513" eb="515">
      <t>ダンタイ</t>
    </rPh>
    <rPh sb="515" eb="516">
      <t>オヨ</t>
    </rPh>
    <rPh sb="517" eb="519">
      <t>ゼンコク</t>
    </rPh>
    <rPh sb="519" eb="521">
      <t>ヘイキン</t>
    </rPh>
    <rPh sb="521" eb="522">
      <t>アタイ</t>
    </rPh>
    <rPh sb="523" eb="524">
      <t>チカ</t>
    </rPh>
    <rPh sb="526" eb="527">
      <t>アタイ</t>
    </rPh>
    <rPh sb="528" eb="529">
      <t>シメ</t>
    </rPh>
    <rPh sb="534" eb="536">
      <t>ジンコウ</t>
    </rPh>
    <rPh sb="536" eb="538">
      <t>ゲンショウ</t>
    </rPh>
    <rPh sb="540" eb="541">
      <t>トモナ</t>
    </rPh>
    <rPh sb="543" eb="545">
      <t>シセツ</t>
    </rPh>
    <rPh sb="547" eb="549">
      <t>カニュウ</t>
    </rPh>
    <rPh sb="549" eb="550">
      <t>リツ</t>
    </rPh>
    <rPh sb="551" eb="552">
      <t>ノ</t>
    </rPh>
    <rPh sb="553" eb="554">
      <t>ナヤ</t>
    </rPh>
    <rPh sb="560" eb="561">
      <t>ヨコ</t>
    </rPh>
    <rPh sb="564" eb="566">
      <t>スウチ</t>
    </rPh>
    <rPh sb="575" eb="576">
      <t>ユウ</t>
    </rPh>
    <rPh sb="576" eb="577">
      <t>シュウ</t>
    </rPh>
    <rPh sb="577" eb="578">
      <t>リツ</t>
    </rPh>
    <rPh sb="580" eb="583">
      <t>ゼンネンド</t>
    </rPh>
    <rPh sb="584" eb="585">
      <t>ドウ</t>
    </rPh>
    <rPh sb="585" eb="587">
      <t>スウチ</t>
    </rPh>
    <rPh sb="590" eb="591">
      <t>ヤク</t>
    </rPh>
    <rPh sb="596" eb="597">
      <t>チカ</t>
    </rPh>
    <rPh sb="598" eb="600">
      <t>スウチ</t>
    </rPh>
    <rPh sb="601" eb="603">
      <t>イジ</t>
    </rPh>
    <rPh sb="608" eb="610">
      <t>ルイジ</t>
    </rPh>
    <rPh sb="610" eb="612">
      <t>ダンタイ</t>
    </rPh>
    <rPh sb="613" eb="615">
      <t>ヒカク</t>
    </rPh>
    <rPh sb="620" eb="622">
      <t>イジョウ</t>
    </rPh>
    <rPh sb="629" eb="631">
      <t>シセツ</t>
    </rPh>
    <rPh sb="632" eb="634">
      <t>カドウ</t>
    </rPh>
    <rPh sb="634" eb="636">
      <t>ジョウキョウ</t>
    </rPh>
    <rPh sb="637" eb="639">
      <t>シュウエキ</t>
    </rPh>
    <rPh sb="640" eb="642">
      <t>ハンエイ</t>
    </rPh>
    <rPh sb="648" eb="649">
      <t>イ</t>
    </rPh>
    <phoneticPr fontId="4"/>
  </si>
  <si>
    <t>　令和２年度は公営企業会計移行に伴い，当該事業は獅子島地区のみとなり，収益と費用の比率が変化したことで数値に大きく変化が見られたものがあった。企業債残高対給水収益比率や料金回収率は低下したものの，給水原価は上昇した。
　管路更新については，令和２年度は行わなかった。令和３年度以降，計画的に対策を進める必要がある。</t>
    <rPh sb="1" eb="3">
      <t>レイワ</t>
    </rPh>
    <rPh sb="5" eb="6">
      <t>ド</t>
    </rPh>
    <rPh sb="7" eb="9">
      <t>コウエイ</t>
    </rPh>
    <rPh sb="9" eb="11">
      <t>キギョウ</t>
    </rPh>
    <rPh sb="11" eb="13">
      <t>カイケイ</t>
    </rPh>
    <rPh sb="13" eb="15">
      <t>イコウ</t>
    </rPh>
    <rPh sb="16" eb="17">
      <t>トモナ</t>
    </rPh>
    <rPh sb="19" eb="21">
      <t>トウガイ</t>
    </rPh>
    <rPh sb="21" eb="23">
      <t>ジギョウ</t>
    </rPh>
    <rPh sb="24" eb="27">
      <t>シシジマ</t>
    </rPh>
    <rPh sb="27" eb="29">
      <t>チク</t>
    </rPh>
    <rPh sb="35" eb="37">
      <t>シュウエキ</t>
    </rPh>
    <rPh sb="38" eb="40">
      <t>ヒヨウ</t>
    </rPh>
    <rPh sb="41" eb="43">
      <t>ヒリツ</t>
    </rPh>
    <rPh sb="44" eb="46">
      <t>ヘンカ</t>
    </rPh>
    <rPh sb="51" eb="53">
      <t>スウチ</t>
    </rPh>
    <rPh sb="54" eb="55">
      <t>オオ</t>
    </rPh>
    <rPh sb="57" eb="59">
      <t>ヘンカ</t>
    </rPh>
    <rPh sb="60" eb="61">
      <t>ミ</t>
    </rPh>
    <rPh sb="71" eb="74">
      <t>キギョウサイ</t>
    </rPh>
    <rPh sb="74" eb="76">
      <t>ザンダカ</t>
    </rPh>
    <rPh sb="76" eb="77">
      <t>タイ</t>
    </rPh>
    <rPh sb="77" eb="79">
      <t>キュウスイ</t>
    </rPh>
    <rPh sb="79" eb="83">
      <t>シュウエキヒリツ</t>
    </rPh>
    <rPh sb="84" eb="89">
      <t>リョウキンカイシュウリツ</t>
    </rPh>
    <rPh sb="90" eb="92">
      <t>テイカ</t>
    </rPh>
    <rPh sb="98" eb="100">
      <t>キュウスイ</t>
    </rPh>
    <rPh sb="100" eb="102">
      <t>ゲンカ</t>
    </rPh>
    <rPh sb="103" eb="105">
      <t>ジョウショウ</t>
    </rPh>
    <rPh sb="133" eb="135">
      <t>レイワ</t>
    </rPh>
    <rPh sb="145" eb="147">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</si>
</sst>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3.03</c:v>
                </c:pt>
                <c:pt idx="1">
                  <c:v>3.52</c:v>
                </c:pt>
                <c:pt idx="2">
                  <c:v>1.45</c:v>
                </c:pt>
                <c:pt idx="3">
                  <c:v>2.72</c:v>
                </c:pt>
                <c:pt idx="4" formatCode="#,##0.00;&quot;△&quot;#,##0.00">
                  <c:v>0</c:v>
                </c:pt>
              </c:numCache>
            </c:numRef>
          </c:val>
          <c:extLst>
            <c:ext xmlns:c16="http://schemas.microsoft.com/office/drawing/2014/chart" uri="{C3380CC4-5D6E-409C-BE32-E72D297353CC}">
              <c16:uniqueId val="{00000000-AB80-404B-88AE-1E078C671CF6}"/>
            </c:ext>
          </c:extLst>
        </c:ser>
        <c:dLbls>
          <c:showLegendKey val="0"/>
          <c:showVal val="0"/>
          <c:showCatName val="0"/>
          <c:showSerName val="0"/>
          <c:showPercent val="0"/>
          <c:showBubbleSize val="0"/>
        </c:dLbls>
        <c:gapWidth val="150"/>
        <c:axId val="346190544"/>
        <c:axId val="34619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0.43</c:v>
                </c:pt>
                <c:pt idx="1">
                  <c:v>0.56000000000000005</c:v>
                </c:pt>
                <c:pt idx="2">
                  <c:v>0.31</c:v>
                </c:pt>
                <c:pt idx="3">
                  <c:v>0.42</c:v>
                </c:pt>
                <c:pt idx="4">
                  <c:v>0.61</c:v>
                </c:pt>
              </c:numCache>
            </c:numRef>
          </c:val>
          <c:smooth val="0"/>
          <c:extLst>
            <c:ext xmlns:c16="http://schemas.microsoft.com/office/drawing/2014/chart" uri="{C3380CC4-5D6E-409C-BE32-E72D297353CC}">
              <c16:uniqueId val="{00000001-AB80-404B-88AE-1E078C671CF6}"/>
            </c:ext>
          </c:extLst>
        </c:ser>
        <c:dLbls>
          <c:showLegendKey val="0"/>
          <c:showVal val="0"/>
          <c:showCatName val="0"/>
          <c:showSerName val="0"/>
          <c:showPercent val="0"/>
          <c:showBubbleSize val="0"/>
        </c:dLbls>
        <c:marker val="1"/>
        <c:smooth val="0"/>
        <c:axId val="346190544"/>
        <c:axId val="346190928"/>
      </c:lineChart>
      <c:dateAx>
        <c:axId val="346190544"/>
        <c:scaling>
          <c:orientation val="minMax"/>
        </c:scaling>
        <c:delete val="1"/>
        <c:axPos val="b"/>
        <c:numFmt formatCode="&quot;H&quot;yy" sourceLinked="1"/>
        <c:majorTickMark val="none"/>
        <c:minorTickMark val="none"/>
        <c:tickLblPos val="none"/>
        <c:crossAx val="346190928"/>
        <c:crosses val="autoZero"/>
        <c:auto val="1"/>
        <c:lblOffset val="100"/>
        <c:baseTimeUnit val="years"/>
      </c:dateAx>
      <c:valAx>
        <c:axId val="34619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19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59.17</c:v>
                </c:pt>
                <c:pt idx="1">
                  <c:v>58.41</c:v>
                </c:pt>
                <c:pt idx="2">
                  <c:v>58</c:v>
                </c:pt>
                <c:pt idx="3">
                  <c:v>58.64</c:v>
                </c:pt>
                <c:pt idx="4">
                  <c:v>52.03</c:v>
                </c:pt>
              </c:numCache>
            </c:numRef>
          </c:val>
          <c:extLst>
            <c:ext xmlns:c16="http://schemas.microsoft.com/office/drawing/2014/chart" uri="{C3380CC4-5D6E-409C-BE32-E72D297353CC}">
              <c16:uniqueId val="{00000000-AB94-4946-8345-75DF301E1678}"/>
            </c:ext>
          </c:extLst>
        </c:ser>
        <c:dLbls>
          <c:showLegendKey val="0"/>
          <c:showVal val="0"/>
          <c:showCatName val="0"/>
          <c:showSerName val="0"/>
          <c:showPercent val="0"/>
          <c:showBubbleSize val="0"/>
        </c:dLbls>
        <c:gapWidth val="150"/>
        <c:axId val="347344328"/>
        <c:axId val="34734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59.59</c:v>
                </c:pt>
                <c:pt idx="1">
                  <c:v>61.79</c:v>
                </c:pt>
                <c:pt idx="2">
                  <c:v>59.59</c:v>
                </c:pt>
                <c:pt idx="3">
                  <c:v>58.56</c:v>
                </c:pt>
                <c:pt idx="4">
                  <c:v>49.08</c:v>
                </c:pt>
              </c:numCache>
            </c:numRef>
          </c:val>
          <c:smooth val="0"/>
          <c:extLst>
            <c:ext xmlns:c16="http://schemas.microsoft.com/office/drawing/2014/chart" uri="{C3380CC4-5D6E-409C-BE32-E72D297353CC}">
              <c16:uniqueId val="{00000001-AB94-4946-8345-75DF301E1678}"/>
            </c:ext>
          </c:extLst>
        </c:ser>
        <c:dLbls>
          <c:showLegendKey val="0"/>
          <c:showVal val="0"/>
          <c:showCatName val="0"/>
          <c:showSerName val="0"/>
          <c:showPercent val="0"/>
          <c:showBubbleSize val="0"/>
        </c:dLbls>
        <c:marker val="1"/>
        <c:smooth val="0"/>
        <c:axId val="347344328"/>
        <c:axId val="347340016"/>
      </c:lineChart>
      <c:dateAx>
        <c:axId val="347344328"/>
        <c:scaling>
          <c:orientation val="minMax"/>
        </c:scaling>
        <c:delete val="1"/>
        <c:axPos val="b"/>
        <c:numFmt formatCode="&quot;H&quot;yy" sourceLinked="1"/>
        <c:majorTickMark val="none"/>
        <c:minorTickMark val="none"/>
        <c:tickLblPos val="none"/>
        <c:crossAx val="347340016"/>
        <c:crosses val="autoZero"/>
        <c:auto val="1"/>
        <c:lblOffset val="100"/>
        <c:baseTimeUnit val="years"/>
      </c:dateAx>
      <c:valAx>
        <c:axId val="34734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44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99.45</c:v>
                </c:pt>
                <c:pt idx="1">
                  <c:v>99.52</c:v>
                </c:pt>
                <c:pt idx="2">
                  <c:v>99.52</c:v>
                </c:pt>
                <c:pt idx="3">
                  <c:v>99.53</c:v>
                </c:pt>
                <c:pt idx="4">
                  <c:v>99.53</c:v>
                </c:pt>
              </c:numCache>
            </c:numRef>
          </c:val>
          <c:extLst>
            <c:ext xmlns:c16="http://schemas.microsoft.com/office/drawing/2014/chart" uri="{C3380CC4-5D6E-409C-BE32-E72D297353CC}">
              <c16:uniqueId val="{00000000-54D5-41FA-8FE8-44319EE1ECB3}"/>
            </c:ext>
          </c:extLst>
        </c:ser>
        <c:dLbls>
          <c:showLegendKey val="0"/>
          <c:showVal val="0"/>
          <c:showCatName val="0"/>
          <c:showSerName val="0"/>
          <c:showPercent val="0"/>
          <c:showBubbleSize val="0"/>
        </c:dLbls>
        <c:gapWidth val="150"/>
        <c:axId val="347338448"/>
        <c:axId val="347339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74.64</c:v>
                </c:pt>
                <c:pt idx="1">
                  <c:v>74.98</c:v>
                </c:pt>
                <c:pt idx="2">
                  <c:v>74.19</c:v>
                </c:pt>
                <c:pt idx="3">
                  <c:v>73.680000000000007</c:v>
                </c:pt>
                <c:pt idx="4">
                  <c:v>71.27</c:v>
                </c:pt>
              </c:numCache>
            </c:numRef>
          </c:val>
          <c:smooth val="0"/>
          <c:extLst>
            <c:ext xmlns:c16="http://schemas.microsoft.com/office/drawing/2014/chart" uri="{C3380CC4-5D6E-409C-BE32-E72D297353CC}">
              <c16:uniqueId val="{00000001-54D5-41FA-8FE8-44319EE1ECB3}"/>
            </c:ext>
          </c:extLst>
        </c:ser>
        <c:dLbls>
          <c:showLegendKey val="0"/>
          <c:showVal val="0"/>
          <c:showCatName val="0"/>
          <c:showSerName val="0"/>
          <c:showPercent val="0"/>
          <c:showBubbleSize val="0"/>
        </c:dLbls>
        <c:marker val="1"/>
        <c:smooth val="0"/>
        <c:axId val="347338448"/>
        <c:axId val="347339624"/>
      </c:lineChart>
      <c:dateAx>
        <c:axId val="347338448"/>
        <c:scaling>
          <c:orientation val="minMax"/>
        </c:scaling>
        <c:delete val="1"/>
        <c:axPos val="b"/>
        <c:numFmt formatCode="&quot;H&quot;yy" sourceLinked="1"/>
        <c:majorTickMark val="none"/>
        <c:minorTickMark val="none"/>
        <c:tickLblPos val="none"/>
        <c:crossAx val="347339624"/>
        <c:crosses val="autoZero"/>
        <c:auto val="1"/>
        <c:lblOffset val="100"/>
        <c:baseTimeUnit val="years"/>
      </c:dateAx>
      <c:valAx>
        <c:axId val="34733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3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106.17</c:v>
                </c:pt>
                <c:pt idx="1">
                  <c:v>94.06</c:v>
                </c:pt>
                <c:pt idx="2">
                  <c:v>86.92</c:v>
                </c:pt>
                <c:pt idx="3">
                  <c:v>114.72</c:v>
                </c:pt>
                <c:pt idx="4">
                  <c:v>97.65</c:v>
                </c:pt>
              </c:numCache>
            </c:numRef>
          </c:val>
          <c:extLst>
            <c:ext xmlns:c16="http://schemas.microsoft.com/office/drawing/2014/chart" uri="{C3380CC4-5D6E-409C-BE32-E72D297353CC}">
              <c16:uniqueId val="{00000000-F419-4A11-8F67-9CB6039D747A}"/>
            </c:ext>
          </c:extLst>
        </c:ser>
        <c:dLbls>
          <c:showLegendKey val="0"/>
          <c:showVal val="0"/>
          <c:showCatName val="0"/>
          <c:showSerName val="0"/>
          <c:showPercent val="0"/>
          <c:showBubbleSize val="0"/>
        </c:dLbls>
        <c:gapWidth val="150"/>
        <c:axId val="346839576"/>
        <c:axId val="346839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77.66</c:v>
                </c:pt>
                <c:pt idx="1">
                  <c:v>74.03</c:v>
                </c:pt>
                <c:pt idx="2">
                  <c:v>73.2</c:v>
                </c:pt>
                <c:pt idx="3">
                  <c:v>73.42</c:v>
                </c:pt>
                <c:pt idx="4">
                  <c:v>73.22</c:v>
                </c:pt>
              </c:numCache>
            </c:numRef>
          </c:val>
          <c:smooth val="0"/>
          <c:extLst>
            <c:ext xmlns:c16="http://schemas.microsoft.com/office/drawing/2014/chart" uri="{C3380CC4-5D6E-409C-BE32-E72D297353CC}">
              <c16:uniqueId val="{00000001-F419-4A11-8F67-9CB6039D747A}"/>
            </c:ext>
          </c:extLst>
        </c:ser>
        <c:dLbls>
          <c:showLegendKey val="0"/>
          <c:showVal val="0"/>
          <c:showCatName val="0"/>
          <c:showSerName val="0"/>
          <c:showPercent val="0"/>
          <c:showBubbleSize val="0"/>
        </c:dLbls>
        <c:marker val="1"/>
        <c:smooth val="0"/>
        <c:axId val="346839576"/>
        <c:axId val="346839960"/>
      </c:lineChart>
      <c:dateAx>
        <c:axId val="346839576"/>
        <c:scaling>
          <c:orientation val="minMax"/>
        </c:scaling>
        <c:delete val="1"/>
        <c:axPos val="b"/>
        <c:numFmt formatCode="&quot;H&quot;yy" sourceLinked="1"/>
        <c:majorTickMark val="none"/>
        <c:minorTickMark val="none"/>
        <c:tickLblPos val="none"/>
        <c:crossAx val="346839960"/>
        <c:crosses val="autoZero"/>
        <c:auto val="1"/>
        <c:lblOffset val="100"/>
        <c:baseTimeUnit val="years"/>
      </c:dateAx>
      <c:valAx>
        <c:axId val="346839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839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A08-4A31-964F-85C0539F0AA0}"/>
            </c:ext>
          </c:extLst>
        </c:ser>
        <c:dLbls>
          <c:showLegendKey val="0"/>
          <c:showVal val="0"/>
          <c:showCatName val="0"/>
          <c:showSerName val="0"/>
          <c:showPercent val="0"/>
          <c:showBubbleSize val="0"/>
        </c:dLbls>
        <c:gapWidth val="150"/>
        <c:axId val="346932568"/>
        <c:axId val="346945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A08-4A31-964F-85C0539F0AA0}"/>
            </c:ext>
          </c:extLst>
        </c:ser>
        <c:dLbls>
          <c:showLegendKey val="0"/>
          <c:showVal val="0"/>
          <c:showCatName val="0"/>
          <c:showSerName val="0"/>
          <c:showPercent val="0"/>
          <c:showBubbleSize val="0"/>
        </c:dLbls>
        <c:marker val="1"/>
        <c:smooth val="0"/>
        <c:axId val="346932568"/>
        <c:axId val="346945256"/>
      </c:lineChart>
      <c:dateAx>
        <c:axId val="346932568"/>
        <c:scaling>
          <c:orientation val="minMax"/>
        </c:scaling>
        <c:delete val="1"/>
        <c:axPos val="b"/>
        <c:numFmt formatCode="&quot;H&quot;yy" sourceLinked="1"/>
        <c:majorTickMark val="none"/>
        <c:minorTickMark val="none"/>
        <c:tickLblPos val="none"/>
        <c:crossAx val="346945256"/>
        <c:crosses val="autoZero"/>
        <c:auto val="1"/>
        <c:lblOffset val="100"/>
        <c:baseTimeUnit val="years"/>
      </c:dateAx>
      <c:valAx>
        <c:axId val="346945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932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7F4-4867-8F87-836654800FB9}"/>
            </c:ext>
          </c:extLst>
        </c:ser>
        <c:dLbls>
          <c:showLegendKey val="0"/>
          <c:showVal val="0"/>
          <c:showCatName val="0"/>
          <c:showSerName val="0"/>
          <c:showPercent val="0"/>
          <c:showBubbleSize val="0"/>
        </c:dLbls>
        <c:gapWidth val="150"/>
        <c:axId val="304858920"/>
        <c:axId val="34701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7F4-4867-8F87-836654800FB9}"/>
            </c:ext>
          </c:extLst>
        </c:ser>
        <c:dLbls>
          <c:showLegendKey val="0"/>
          <c:showVal val="0"/>
          <c:showCatName val="0"/>
          <c:showSerName val="0"/>
          <c:showPercent val="0"/>
          <c:showBubbleSize val="0"/>
        </c:dLbls>
        <c:marker val="1"/>
        <c:smooth val="0"/>
        <c:axId val="304858920"/>
        <c:axId val="347010672"/>
      </c:lineChart>
      <c:dateAx>
        <c:axId val="304858920"/>
        <c:scaling>
          <c:orientation val="minMax"/>
        </c:scaling>
        <c:delete val="1"/>
        <c:axPos val="b"/>
        <c:numFmt formatCode="&quot;H&quot;yy" sourceLinked="1"/>
        <c:majorTickMark val="none"/>
        <c:minorTickMark val="none"/>
        <c:tickLblPos val="none"/>
        <c:crossAx val="347010672"/>
        <c:crosses val="autoZero"/>
        <c:auto val="1"/>
        <c:lblOffset val="100"/>
        <c:baseTimeUnit val="years"/>
      </c:dateAx>
      <c:valAx>
        <c:axId val="34701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4858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29C-4AAC-8A72-36D6DC4B223B}"/>
            </c:ext>
          </c:extLst>
        </c:ser>
        <c:dLbls>
          <c:showLegendKey val="0"/>
          <c:showVal val="0"/>
          <c:showCatName val="0"/>
          <c:showSerName val="0"/>
          <c:showPercent val="0"/>
          <c:showBubbleSize val="0"/>
        </c:dLbls>
        <c:gapWidth val="150"/>
        <c:axId val="347006752"/>
        <c:axId val="347009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29C-4AAC-8A72-36D6DC4B223B}"/>
            </c:ext>
          </c:extLst>
        </c:ser>
        <c:dLbls>
          <c:showLegendKey val="0"/>
          <c:showVal val="0"/>
          <c:showCatName val="0"/>
          <c:showSerName val="0"/>
          <c:showPercent val="0"/>
          <c:showBubbleSize val="0"/>
        </c:dLbls>
        <c:marker val="1"/>
        <c:smooth val="0"/>
        <c:axId val="347006752"/>
        <c:axId val="347009104"/>
      </c:lineChart>
      <c:dateAx>
        <c:axId val="347006752"/>
        <c:scaling>
          <c:orientation val="minMax"/>
        </c:scaling>
        <c:delete val="1"/>
        <c:axPos val="b"/>
        <c:numFmt formatCode="&quot;H&quot;yy" sourceLinked="1"/>
        <c:majorTickMark val="none"/>
        <c:minorTickMark val="none"/>
        <c:tickLblPos val="none"/>
        <c:crossAx val="347009104"/>
        <c:crosses val="autoZero"/>
        <c:auto val="1"/>
        <c:lblOffset val="100"/>
        <c:baseTimeUnit val="years"/>
      </c:dateAx>
      <c:valAx>
        <c:axId val="347009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00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8D-466C-B7A5-348FE5565061}"/>
            </c:ext>
          </c:extLst>
        </c:ser>
        <c:dLbls>
          <c:showLegendKey val="0"/>
          <c:showVal val="0"/>
          <c:showCatName val="0"/>
          <c:showSerName val="0"/>
          <c:showPercent val="0"/>
          <c:showBubbleSize val="0"/>
        </c:dLbls>
        <c:gapWidth val="150"/>
        <c:axId val="347009496"/>
        <c:axId val="347006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8D-466C-B7A5-348FE5565061}"/>
            </c:ext>
          </c:extLst>
        </c:ser>
        <c:dLbls>
          <c:showLegendKey val="0"/>
          <c:showVal val="0"/>
          <c:showCatName val="0"/>
          <c:showSerName val="0"/>
          <c:showPercent val="0"/>
          <c:showBubbleSize val="0"/>
        </c:dLbls>
        <c:marker val="1"/>
        <c:smooth val="0"/>
        <c:axId val="347009496"/>
        <c:axId val="347006360"/>
      </c:lineChart>
      <c:dateAx>
        <c:axId val="347009496"/>
        <c:scaling>
          <c:orientation val="minMax"/>
        </c:scaling>
        <c:delete val="1"/>
        <c:axPos val="b"/>
        <c:numFmt formatCode="&quot;H&quot;yy" sourceLinked="1"/>
        <c:majorTickMark val="none"/>
        <c:minorTickMark val="none"/>
        <c:tickLblPos val="none"/>
        <c:crossAx val="347006360"/>
        <c:crosses val="autoZero"/>
        <c:auto val="1"/>
        <c:lblOffset val="100"/>
        <c:baseTimeUnit val="years"/>
      </c:dateAx>
      <c:valAx>
        <c:axId val="34700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009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594.41</c:v>
                </c:pt>
                <c:pt idx="1">
                  <c:v>693.2</c:v>
                </c:pt>
                <c:pt idx="2">
                  <c:v>770.94</c:v>
                </c:pt>
                <c:pt idx="3">
                  <c:v>838.07</c:v>
                </c:pt>
                <c:pt idx="4">
                  <c:v>236.79</c:v>
                </c:pt>
              </c:numCache>
            </c:numRef>
          </c:val>
          <c:extLst>
            <c:ext xmlns:c16="http://schemas.microsoft.com/office/drawing/2014/chart" uri="{C3380CC4-5D6E-409C-BE32-E72D297353CC}">
              <c16:uniqueId val="{00000000-791F-4209-B131-16BF74BF4186}"/>
            </c:ext>
          </c:extLst>
        </c:ser>
        <c:dLbls>
          <c:showLegendKey val="0"/>
          <c:showVal val="0"/>
          <c:showCatName val="0"/>
          <c:showSerName val="0"/>
          <c:showPercent val="0"/>
          <c:showBubbleSize val="0"/>
        </c:dLbls>
        <c:gapWidth val="150"/>
        <c:axId val="347009888"/>
        <c:axId val="347010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1281.51</c:v>
                </c:pt>
                <c:pt idx="1">
                  <c:v>1068.53</c:v>
                </c:pt>
                <c:pt idx="2">
                  <c:v>995.48</c:v>
                </c:pt>
                <c:pt idx="3">
                  <c:v>982.31</c:v>
                </c:pt>
                <c:pt idx="4">
                  <c:v>1128.72</c:v>
                </c:pt>
              </c:numCache>
            </c:numRef>
          </c:val>
          <c:smooth val="0"/>
          <c:extLst>
            <c:ext xmlns:c16="http://schemas.microsoft.com/office/drawing/2014/chart" uri="{C3380CC4-5D6E-409C-BE32-E72D297353CC}">
              <c16:uniqueId val="{00000001-791F-4209-B131-16BF74BF4186}"/>
            </c:ext>
          </c:extLst>
        </c:ser>
        <c:dLbls>
          <c:showLegendKey val="0"/>
          <c:showVal val="0"/>
          <c:showCatName val="0"/>
          <c:showSerName val="0"/>
          <c:showPercent val="0"/>
          <c:showBubbleSize val="0"/>
        </c:dLbls>
        <c:marker val="1"/>
        <c:smooth val="0"/>
        <c:axId val="347009888"/>
        <c:axId val="347010280"/>
      </c:lineChart>
      <c:dateAx>
        <c:axId val="347009888"/>
        <c:scaling>
          <c:orientation val="minMax"/>
        </c:scaling>
        <c:delete val="1"/>
        <c:axPos val="b"/>
        <c:numFmt formatCode="&quot;H&quot;yy" sourceLinked="1"/>
        <c:majorTickMark val="none"/>
        <c:minorTickMark val="none"/>
        <c:tickLblPos val="none"/>
        <c:crossAx val="347010280"/>
        <c:crosses val="autoZero"/>
        <c:auto val="1"/>
        <c:lblOffset val="100"/>
        <c:baseTimeUnit val="years"/>
      </c:dateAx>
      <c:valAx>
        <c:axId val="34701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00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98.59</c:v>
                </c:pt>
                <c:pt idx="1">
                  <c:v>87.19</c:v>
                </c:pt>
                <c:pt idx="2">
                  <c:v>78.849999999999994</c:v>
                </c:pt>
                <c:pt idx="3">
                  <c:v>86.77</c:v>
                </c:pt>
                <c:pt idx="4">
                  <c:v>39.020000000000003</c:v>
                </c:pt>
              </c:numCache>
            </c:numRef>
          </c:val>
          <c:extLst>
            <c:ext xmlns:c16="http://schemas.microsoft.com/office/drawing/2014/chart" uri="{C3380CC4-5D6E-409C-BE32-E72D297353CC}">
              <c16:uniqueId val="{00000000-87C5-48C6-B9E7-71062ABF28F6}"/>
            </c:ext>
          </c:extLst>
        </c:ser>
        <c:dLbls>
          <c:showLegendKey val="0"/>
          <c:showVal val="0"/>
          <c:showCatName val="0"/>
          <c:showSerName val="0"/>
          <c:showPercent val="0"/>
          <c:showBubbleSize val="0"/>
        </c:dLbls>
        <c:gapWidth val="150"/>
        <c:axId val="347004792"/>
        <c:axId val="347005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55.02</c:v>
                </c:pt>
                <c:pt idx="1">
                  <c:v>59.33</c:v>
                </c:pt>
                <c:pt idx="2">
                  <c:v>55.46</c:v>
                </c:pt>
                <c:pt idx="3">
                  <c:v>53.77</c:v>
                </c:pt>
                <c:pt idx="4">
                  <c:v>41.84</c:v>
                </c:pt>
              </c:numCache>
            </c:numRef>
          </c:val>
          <c:smooth val="0"/>
          <c:extLst>
            <c:ext xmlns:c16="http://schemas.microsoft.com/office/drawing/2014/chart" uri="{C3380CC4-5D6E-409C-BE32-E72D297353CC}">
              <c16:uniqueId val="{00000001-87C5-48C6-B9E7-71062ABF28F6}"/>
            </c:ext>
          </c:extLst>
        </c:ser>
        <c:dLbls>
          <c:showLegendKey val="0"/>
          <c:showVal val="0"/>
          <c:showCatName val="0"/>
          <c:showSerName val="0"/>
          <c:showPercent val="0"/>
          <c:showBubbleSize val="0"/>
        </c:dLbls>
        <c:marker val="1"/>
        <c:smooth val="0"/>
        <c:axId val="347004792"/>
        <c:axId val="347005184"/>
      </c:lineChart>
      <c:dateAx>
        <c:axId val="347004792"/>
        <c:scaling>
          <c:orientation val="minMax"/>
        </c:scaling>
        <c:delete val="1"/>
        <c:axPos val="b"/>
        <c:numFmt formatCode="&quot;H&quot;yy" sourceLinked="1"/>
        <c:majorTickMark val="none"/>
        <c:minorTickMark val="none"/>
        <c:tickLblPos val="none"/>
        <c:crossAx val="347005184"/>
        <c:crosses val="autoZero"/>
        <c:auto val="1"/>
        <c:lblOffset val="100"/>
        <c:baseTimeUnit val="years"/>
      </c:dateAx>
      <c:valAx>
        <c:axId val="34700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004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199.21</c:v>
                </c:pt>
                <c:pt idx="1">
                  <c:v>225.11</c:v>
                </c:pt>
                <c:pt idx="2">
                  <c:v>249.33</c:v>
                </c:pt>
                <c:pt idx="3">
                  <c:v>228.27</c:v>
                </c:pt>
                <c:pt idx="4">
                  <c:v>514.41</c:v>
                </c:pt>
              </c:numCache>
            </c:numRef>
          </c:val>
          <c:extLst>
            <c:ext xmlns:c16="http://schemas.microsoft.com/office/drawing/2014/chart" uri="{C3380CC4-5D6E-409C-BE32-E72D297353CC}">
              <c16:uniqueId val="{00000000-5994-4917-8EBF-3AFC43B3CD6B}"/>
            </c:ext>
          </c:extLst>
        </c:ser>
        <c:dLbls>
          <c:showLegendKey val="0"/>
          <c:showVal val="0"/>
          <c:showCatName val="0"/>
          <c:showSerName val="0"/>
          <c:showPercent val="0"/>
          <c:showBubbleSize val="0"/>
        </c:dLbls>
        <c:gapWidth val="150"/>
        <c:axId val="347008320"/>
        <c:axId val="347341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330.62</c:v>
                </c:pt>
                <c:pt idx="1">
                  <c:v>279.67</c:v>
                </c:pt>
                <c:pt idx="2">
                  <c:v>299.77999999999997</c:v>
                </c:pt>
                <c:pt idx="3">
                  <c:v>305.38</c:v>
                </c:pt>
                <c:pt idx="4">
                  <c:v>390.47</c:v>
                </c:pt>
              </c:numCache>
            </c:numRef>
          </c:val>
          <c:smooth val="0"/>
          <c:extLst>
            <c:ext xmlns:c16="http://schemas.microsoft.com/office/drawing/2014/chart" uri="{C3380CC4-5D6E-409C-BE32-E72D297353CC}">
              <c16:uniqueId val="{00000001-5994-4917-8EBF-3AFC43B3CD6B}"/>
            </c:ext>
          </c:extLst>
        </c:ser>
        <c:dLbls>
          <c:showLegendKey val="0"/>
          <c:showVal val="0"/>
          <c:showCatName val="0"/>
          <c:showSerName val="0"/>
          <c:showPercent val="0"/>
          <c:showBubbleSize val="0"/>
        </c:dLbls>
        <c:marker val="1"/>
        <c:smooth val="0"/>
        <c:axId val="347008320"/>
        <c:axId val="347341192"/>
      </c:lineChart>
      <c:dateAx>
        <c:axId val="347008320"/>
        <c:scaling>
          <c:orientation val="minMax"/>
        </c:scaling>
        <c:delete val="1"/>
        <c:axPos val="b"/>
        <c:numFmt formatCode="&quot;H&quot;yy" sourceLinked="1"/>
        <c:majorTickMark val="none"/>
        <c:minorTickMark val="none"/>
        <c:tickLblPos val="none"/>
        <c:crossAx val="347341192"/>
        <c:crosses val="autoZero"/>
        <c:auto val="1"/>
        <c:lblOffset val="100"/>
        <c:baseTimeUnit val="years"/>
      </c:dateAx>
      <c:valAx>
        <c:axId val="34734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00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鹿児島県　長島町</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79"/>
      <c r="D7" s="79"/>
      <c r="E7" s="79"/>
      <c r="F7" s="79"/>
      <c r="G7" s="79"/>
      <c r="H7" s="79"/>
      <c r="I7" s="79" t="s">
        <v>2</v>
      </c>
      <c r="J7" s="79"/>
      <c r="K7" s="79"/>
      <c r="L7" s="79"/>
      <c r="M7" s="79"/>
      <c r="N7" s="79"/>
      <c r="O7" s="79"/>
      <c r="P7" s="79" t="s">
        <v>3</v>
      </c>
      <c r="Q7" s="79"/>
      <c r="R7" s="79"/>
      <c r="S7" s="79"/>
      <c r="T7" s="79"/>
      <c r="U7" s="79"/>
      <c r="V7" s="79"/>
      <c r="W7" s="79" t="s">
        <v>4</v>
      </c>
      <c r="X7" s="79"/>
      <c r="Y7" s="79"/>
      <c r="Z7" s="79"/>
      <c r="AA7" s="79"/>
      <c r="AB7" s="79"/>
      <c r="AC7" s="79"/>
      <c r="AD7" s="79" t="s">
        <v>5</v>
      </c>
      <c r="AE7" s="79"/>
      <c r="AF7" s="79"/>
      <c r="AG7" s="79"/>
      <c r="AH7" s="79"/>
      <c r="AI7" s="79"/>
      <c r="AJ7" s="79"/>
      <c r="AK7" s="2"/>
      <c r="AL7" s="79" t="s">
        <v>6</v>
      </c>
      <c r="AM7" s="79"/>
      <c r="AN7" s="79"/>
      <c r="AO7" s="79"/>
      <c r="AP7" s="79"/>
      <c r="AQ7" s="79"/>
      <c r="AR7" s="79"/>
      <c r="AS7" s="79"/>
      <c r="AT7" s="79" t="s">
        <v>7</v>
      </c>
      <c r="AU7" s="79"/>
      <c r="AV7" s="79"/>
      <c r="AW7" s="79"/>
      <c r="AX7" s="79"/>
      <c r="AY7" s="79"/>
      <c r="AZ7" s="79"/>
      <c r="BA7" s="79"/>
      <c r="BB7" s="79" t="s">
        <v>8</v>
      </c>
      <c r="BC7" s="79"/>
      <c r="BD7" s="79"/>
      <c r="BE7" s="79"/>
      <c r="BF7" s="79"/>
      <c r="BG7" s="79"/>
      <c r="BH7" s="79"/>
      <c r="BI7" s="79"/>
      <c r="BJ7" s="3"/>
      <c r="BK7" s="3"/>
      <c r="BL7" s="4" t="s">
        <v>9</v>
      </c>
      <c r="BM7" s="5"/>
      <c r="BN7" s="5"/>
      <c r="BO7" s="5"/>
      <c r="BP7" s="5"/>
      <c r="BQ7" s="5"/>
      <c r="BR7" s="5"/>
      <c r="BS7" s="5"/>
      <c r="BT7" s="5"/>
      <c r="BU7" s="5"/>
      <c r="BV7" s="5"/>
      <c r="BW7" s="5"/>
      <c r="BX7" s="5"/>
      <c r="BY7" s="6"/>
    </row>
    <row r="8" spans="1:78" ht="18.75" customHeight="1" x14ac:dyDescent="0.15">
      <c r="A8" s="2"/>
      <c r="B8" s="80" t="str">
        <f>データ!$I$6</f>
        <v>法非適用</v>
      </c>
      <c r="C8" s="80"/>
      <c r="D8" s="80"/>
      <c r="E8" s="80"/>
      <c r="F8" s="80"/>
      <c r="G8" s="80"/>
      <c r="H8" s="80"/>
      <c r="I8" s="80" t="str">
        <f>データ!$J$6</f>
        <v>水道事業</v>
      </c>
      <c r="J8" s="80"/>
      <c r="K8" s="80"/>
      <c r="L8" s="80"/>
      <c r="M8" s="80"/>
      <c r="N8" s="80"/>
      <c r="O8" s="80"/>
      <c r="P8" s="80" t="str">
        <f>データ!$K$6</f>
        <v>簡易水道事業</v>
      </c>
      <c r="Q8" s="80"/>
      <c r="R8" s="80"/>
      <c r="S8" s="80"/>
      <c r="T8" s="80"/>
      <c r="U8" s="80"/>
      <c r="V8" s="80"/>
      <c r="W8" s="80" t="str">
        <f>データ!$L$6</f>
        <v>D4</v>
      </c>
      <c r="X8" s="80"/>
      <c r="Y8" s="80"/>
      <c r="Z8" s="80"/>
      <c r="AA8" s="80"/>
      <c r="AB8" s="80"/>
      <c r="AC8" s="80"/>
      <c r="AD8" s="80" t="str">
        <f>データ!$M$6</f>
        <v>非設置</v>
      </c>
      <c r="AE8" s="80"/>
      <c r="AF8" s="80"/>
      <c r="AG8" s="80"/>
      <c r="AH8" s="80"/>
      <c r="AI8" s="80"/>
      <c r="AJ8" s="80"/>
      <c r="AK8" s="2"/>
      <c r="AL8" s="74">
        <f>データ!$R$6</f>
        <v>10219</v>
      </c>
      <c r="AM8" s="74"/>
      <c r="AN8" s="74"/>
      <c r="AO8" s="74"/>
      <c r="AP8" s="74"/>
      <c r="AQ8" s="74"/>
      <c r="AR8" s="74"/>
      <c r="AS8" s="74"/>
      <c r="AT8" s="73">
        <f>データ!$S$6</f>
        <v>116.19</v>
      </c>
      <c r="AU8" s="73"/>
      <c r="AV8" s="73"/>
      <c r="AW8" s="73"/>
      <c r="AX8" s="73"/>
      <c r="AY8" s="73"/>
      <c r="AZ8" s="73"/>
      <c r="BA8" s="73"/>
      <c r="BB8" s="73">
        <f>データ!$T$6</f>
        <v>87.95</v>
      </c>
      <c r="BC8" s="73"/>
      <c r="BD8" s="73"/>
      <c r="BE8" s="73"/>
      <c r="BF8" s="73"/>
      <c r="BG8" s="73"/>
      <c r="BH8" s="73"/>
      <c r="BI8" s="73"/>
      <c r="BJ8" s="3"/>
      <c r="BK8" s="3"/>
      <c r="BL8" s="77" t="s">
        <v>10</v>
      </c>
      <c r="BM8" s="78"/>
      <c r="BN8" s="7" t="s">
        <v>11</v>
      </c>
      <c r="BO8" s="8"/>
      <c r="BP8" s="8"/>
      <c r="BQ8" s="8"/>
      <c r="BR8" s="8"/>
      <c r="BS8" s="8"/>
      <c r="BT8" s="8"/>
      <c r="BU8" s="8"/>
      <c r="BV8" s="8"/>
      <c r="BW8" s="8"/>
      <c r="BX8" s="8"/>
      <c r="BY8" s="9"/>
    </row>
    <row r="9" spans="1:78" ht="18.75" customHeight="1" x14ac:dyDescent="0.15">
      <c r="A9" s="2"/>
      <c r="B9" s="79" t="s">
        <v>12</v>
      </c>
      <c r="C9" s="79"/>
      <c r="D9" s="79"/>
      <c r="E9" s="79"/>
      <c r="F9" s="79"/>
      <c r="G9" s="79"/>
      <c r="H9" s="79"/>
      <c r="I9" s="79" t="s">
        <v>13</v>
      </c>
      <c r="J9" s="79"/>
      <c r="K9" s="79"/>
      <c r="L9" s="79"/>
      <c r="M9" s="79"/>
      <c r="N9" s="79"/>
      <c r="O9" s="79"/>
      <c r="P9" s="79" t="s">
        <v>14</v>
      </c>
      <c r="Q9" s="79"/>
      <c r="R9" s="79"/>
      <c r="S9" s="79"/>
      <c r="T9" s="79"/>
      <c r="U9" s="79"/>
      <c r="V9" s="79"/>
      <c r="W9" s="79" t="s">
        <v>15</v>
      </c>
      <c r="X9" s="79"/>
      <c r="Y9" s="79"/>
      <c r="Z9" s="79"/>
      <c r="AA9" s="79"/>
      <c r="AB9" s="79"/>
      <c r="AC9" s="79"/>
      <c r="AD9" s="2"/>
      <c r="AE9" s="2"/>
      <c r="AF9" s="2"/>
      <c r="AG9" s="2"/>
      <c r="AH9" s="3"/>
      <c r="AI9" s="2"/>
      <c r="AJ9" s="2"/>
      <c r="AK9" s="2"/>
      <c r="AL9" s="79" t="s">
        <v>16</v>
      </c>
      <c r="AM9" s="79"/>
      <c r="AN9" s="79"/>
      <c r="AO9" s="79"/>
      <c r="AP9" s="79"/>
      <c r="AQ9" s="79"/>
      <c r="AR9" s="79"/>
      <c r="AS9" s="79"/>
      <c r="AT9" s="79" t="s">
        <v>17</v>
      </c>
      <c r="AU9" s="79"/>
      <c r="AV9" s="79"/>
      <c r="AW9" s="79"/>
      <c r="AX9" s="79"/>
      <c r="AY9" s="79"/>
      <c r="AZ9" s="79"/>
      <c r="BA9" s="79"/>
      <c r="BB9" s="79" t="s">
        <v>18</v>
      </c>
      <c r="BC9" s="79"/>
      <c r="BD9" s="79"/>
      <c r="BE9" s="79"/>
      <c r="BF9" s="79"/>
      <c r="BG9" s="79"/>
      <c r="BH9" s="79"/>
      <c r="BI9" s="79"/>
      <c r="BJ9" s="3"/>
      <c r="BK9" s="3"/>
      <c r="BL9" s="71" t="s">
        <v>19</v>
      </c>
      <c r="BM9" s="72"/>
      <c r="BN9" s="10" t="s">
        <v>20</v>
      </c>
      <c r="BO9" s="11"/>
      <c r="BP9" s="11"/>
      <c r="BQ9" s="11"/>
      <c r="BR9" s="11"/>
      <c r="BS9" s="11"/>
      <c r="BT9" s="11"/>
      <c r="BU9" s="11"/>
      <c r="BV9" s="11"/>
      <c r="BW9" s="11"/>
      <c r="BX9" s="11"/>
      <c r="BY9" s="12"/>
    </row>
    <row r="10" spans="1:78" ht="18.75" customHeight="1" x14ac:dyDescent="0.15">
      <c r="A10" s="2"/>
      <c r="B10" s="73" t="str">
        <f>データ!$N$6</f>
        <v>-</v>
      </c>
      <c r="C10" s="73"/>
      <c r="D10" s="73"/>
      <c r="E10" s="73"/>
      <c r="F10" s="73"/>
      <c r="G10" s="73"/>
      <c r="H10" s="73"/>
      <c r="I10" s="73" t="str">
        <f>データ!$O$6</f>
        <v>該当数値なし</v>
      </c>
      <c r="J10" s="73"/>
      <c r="K10" s="73"/>
      <c r="L10" s="73"/>
      <c r="M10" s="73"/>
      <c r="N10" s="73"/>
      <c r="O10" s="73"/>
      <c r="P10" s="73">
        <f>データ!$P$6</f>
        <v>6.77</v>
      </c>
      <c r="Q10" s="73"/>
      <c r="R10" s="73"/>
      <c r="S10" s="73"/>
      <c r="T10" s="73"/>
      <c r="U10" s="73"/>
      <c r="V10" s="73"/>
      <c r="W10" s="74">
        <f>データ!$Q$6</f>
        <v>3670</v>
      </c>
      <c r="X10" s="74"/>
      <c r="Y10" s="74"/>
      <c r="Z10" s="74"/>
      <c r="AA10" s="74"/>
      <c r="AB10" s="74"/>
      <c r="AC10" s="74"/>
      <c r="AD10" s="2"/>
      <c r="AE10" s="2"/>
      <c r="AF10" s="2"/>
      <c r="AG10" s="2"/>
      <c r="AH10" s="2"/>
      <c r="AI10" s="2"/>
      <c r="AJ10" s="2"/>
      <c r="AK10" s="2"/>
      <c r="AL10" s="74">
        <f>データ!$U$6</f>
        <v>683</v>
      </c>
      <c r="AM10" s="74"/>
      <c r="AN10" s="74"/>
      <c r="AO10" s="74"/>
      <c r="AP10" s="74"/>
      <c r="AQ10" s="74"/>
      <c r="AR10" s="74"/>
      <c r="AS10" s="74"/>
      <c r="AT10" s="73">
        <f>データ!$V$6</f>
        <v>0.1</v>
      </c>
      <c r="AU10" s="73"/>
      <c r="AV10" s="73"/>
      <c r="AW10" s="73"/>
      <c r="AX10" s="73"/>
      <c r="AY10" s="73"/>
      <c r="AZ10" s="73"/>
      <c r="BA10" s="73"/>
      <c r="BB10" s="73">
        <f>データ!$W$6</f>
        <v>6830</v>
      </c>
      <c r="BC10" s="73"/>
      <c r="BD10" s="73"/>
      <c r="BE10" s="73"/>
      <c r="BF10" s="73"/>
      <c r="BG10" s="73"/>
      <c r="BH10" s="73"/>
      <c r="BI10" s="73"/>
      <c r="BJ10" s="2"/>
      <c r="BK10" s="2"/>
      <c r="BL10" s="75" t="s">
        <v>21</v>
      </c>
      <c r="BM10" s="7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7"/>
      <c r="BM17" s="65"/>
      <c r="BN17" s="65"/>
      <c r="BO17" s="65"/>
      <c r="BP17" s="65"/>
      <c r="BQ17" s="65"/>
      <c r="BR17" s="65"/>
      <c r="BS17" s="65"/>
      <c r="BT17" s="65"/>
      <c r="BU17" s="65"/>
      <c r="BV17" s="65"/>
      <c r="BW17" s="65"/>
      <c r="BX17" s="65"/>
      <c r="BY17" s="65"/>
      <c r="BZ17" s="6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7"/>
      <c r="BM18" s="65"/>
      <c r="BN18" s="65"/>
      <c r="BO18" s="65"/>
      <c r="BP18" s="65"/>
      <c r="BQ18" s="65"/>
      <c r="BR18" s="65"/>
      <c r="BS18" s="65"/>
      <c r="BT18" s="65"/>
      <c r="BU18" s="65"/>
      <c r="BV18" s="65"/>
      <c r="BW18" s="65"/>
      <c r="BX18" s="65"/>
      <c r="BY18" s="65"/>
      <c r="BZ18" s="6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7"/>
      <c r="BM19" s="65"/>
      <c r="BN19" s="65"/>
      <c r="BO19" s="65"/>
      <c r="BP19" s="65"/>
      <c r="BQ19" s="65"/>
      <c r="BR19" s="65"/>
      <c r="BS19" s="65"/>
      <c r="BT19" s="65"/>
      <c r="BU19" s="65"/>
      <c r="BV19" s="65"/>
      <c r="BW19" s="65"/>
      <c r="BX19" s="65"/>
      <c r="BY19" s="65"/>
      <c r="BZ19" s="6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7"/>
      <c r="BM20" s="65"/>
      <c r="BN20" s="65"/>
      <c r="BO20" s="65"/>
      <c r="BP20" s="65"/>
      <c r="BQ20" s="65"/>
      <c r="BR20" s="65"/>
      <c r="BS20" s="65"/>
      <c r="BT20" s="65"/>
      <c r="BU20" s="65"/>
      <c r="BV20" s="65"/>
      <c r="BW20" s="65"/>
      <c r="BX20" s="65"/>
      <c r="BY20" s="65"/>
      <c r="BZ20" s="6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7"/>
      <c r="BM21" s="65"/>
      <c r="BN21" s="65"/>
      <c r="BO21" s="65"/>
      <c r="BP21" s="65"/>
      <c r="BQ21" s="65"/>
      <c r="BR21" s="65"/>
      <c r="BS21" s="65"/>
      <c r="BT21" s="65"/>
      <c r="BU21" s="65"/>
      <c r="BV21" s="65"/>
      <c r="BW21" s="65"/>
      <c r="BX21" s="65"/>
      <c r="BY21" s="65"/>
      <c r="BZ21" s="6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7"/>
      <c r="BM22" s="65"/>
      <c r="BN22" s="65"/>
      <c r="BO22" s="65"/>
      <c r="BP22" s="65"/>
      <c r="BQ22" s="65"/>
      <c r="BR22" s="65"/>
      <c r="BS22" s="65"/>
      <c r="BT22" s="65"/>
      <c r="BU22" s="65"/>
      <c r="BV22" s="65"/>
      <c r="BW22" s="65"/>
      <c r="BX22" s="65"/>
      <c r="BY22" s="65"/>
      <c r="BZ22" s="6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7"/>
      <c r="BM23" s="65"/>
      <c r="BN23" s="65"/>
      <c r="BO23" s="65"/>
      <c r="BP23" s="65"/>
      <c r="BQ23" s="65"/>
      <c r="BR23" s="65"/>
      <c r="BS23" s="65"/>
      <c r="BT23" s="65"/>
      <c r="BU23" s="65"/>
      <c r="BV23" s="65"/>
      <c r="BW23" s="65"/>
      <c r="BX23" s="65"/>
      <c r="BY23" s="65"/>
      <c r="BZ23" s="6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7"/>
      <c r="BM24" s="65"/>
      <c r="BN24" s="65"/>
      <c r="BO24" s="65"/>
      <c r="BP24" s="65"/>
      <c r="BQ24" s="65"/>
      <c r="BR24" s="65"/>
      <c r="BS24" s="65"/>
      <c r="BT24" s="65"/>
      <c r="BU24" s="65"/>
      <c r="BV24" s="65"/>
      <c r="BW24" s="65"/>
      <c r="BX24" s="65"/>
      <c r="BY24" s="65"/>
      <c r="BZ24" s="6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7"/>
      <c r="BM25" s="65"/>
      <c r="BN25" s="65"/>
      <c r="BO25" s="65"/>
      <c r="BP25" s="65"/>
      <c r="BQ25" s="65"/>
      <c r="BR25" s="65"/>
      <c r="BS25" s="65"/>
      <c r="BT25" s="65"/>
      <c r="BU25" s="65"/>
      <c r="BV25" s="65"/>
      <c r="BW25" s="65"/>
      <c r="BX25" s="65"/>
      <c r="BY25" s="65"/>
      <c r="BZ25" s="6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7"/>
      <c r="BM26" s="65"/>
      <c r="BN26" s="65"/>
      <c r="BO26" s="65"/>
      <c r="BP26" s="65"/>
      <c r="BQ26" s="65"/>
      <c r="BR26" s="65"/>
      <c r="BS26" s="65"/>
      <c r="BT26" s="65"/>
      <c r="BU26" s="65"/>
      <c r="BV26" s="65"/>
      <c r="BW26" s="65"/>
      <c r="BX26" s="65"/>
      <c r="BY26" s="65"/>
      <c r="BZ26" s="6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7"/>
      <c r="BM27" s="65"/>
      <c r="BN27" s="65"/>
      <c r="BO27" s="65"/>
      <c r="BP27" s="65"/>
      <c r="BQ27" s="65"/>
      <c r="BR27" s="65"/>
      <c r="BS27" s="65"/>
      <c r="BT27" s="65"/>
      <c r="BU27" s="65"/>
      <c r="BV27" s="65"/>
      <c r="BW27" s="65"/>
      <c r="BX27" s="65"/>
      <c r="BY27" s="65"/>
      <c r="BZ27" s="6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7"/>
      <c r="BM28" s="65"/>
      <c r="BN28" s="65"/>
      <c r="BO28" s="65"/>
      <c r="BP28" s="65"/>
      <c r="BQ28" s="65"/>
      <c r="BR28" s="65"/>
      <c r="BS28" s="65"/>
      <c r="BT28" s="65"/>
      <c r="BU28" s="65"/>
      <c r="BV28" s="65"/>
      <c r="BW28" s="65"/>
      <c r="BX28" s="65"/>
      <c r="BY28" s="65"/>
      <c r="BZ28" s="6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7"/>
      <c r="BM29" s="65"/>
      <c r="BN29" s="65"/>
      <c r="BO29" s="65"/>
      <c r="BP29" s="65"/>
      <c r="BQ29" s="65"/>
      <c r="BR29" s="65"/>
      <c r="BS29" s="65"/>
      <c r="BT29" s="65"/>
      <c r="BU29" s="65"/>
      <c r="BV29" s="65"/>
      <c r="BW29" s="65"/>
      <c r="BX29" s="65"/>
      <c r="BY29" s="65"/>
      <c r="BZ29" s="6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7"/>
      <c r="BM30" s="65"/>
      <c r="BN30" s="65"/>
      <c r="BO30" s="65"/>
      <c r="BP30" s="65"/>
      <c r="BQ30" s="65"/>
      <c r="BR30" s="65"/>
      <c r="BS30" s="65"/>
      <c r="BT30" s="65"/>
      <c r="BU30" s="65"/>
      <c r="BV30" s="65"/>
      <c r="BW30" s="65"/>
      <c r="BX30" s="65"/>
      <c r="BY30" s="65"/>
      <c r="BZ30" s="6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7"/>
      <c r="BM31" s="65"/>
      <c r="BN31" s="65"/>
      <c r="BO31" s="65"/>
      <c r="BP31" s="65"/>
      <c r="BQ31" s="65"/>
      <c r="BR31" s="65"/>
      <c r="BS31" s="65"/>
      <c r="BT31" s="65"/>
      <c r="BU31" s="65"/>
      <c r="BV31" s="65"/>
      <c r="BW31" s="65"/>
      <c r="BX31" s="65"/>
      <c r="BY31" s="65"/>
      <c r="BZ31" s="6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7"/>
      <c r="BM32" s="65"/>
      <c r="BN32" s="65"/>
      <c r="BO32" s="65"/>
      <c r="BP32" s="65"/>
      <c r="BQ32" s="65"/>
      <c r="BR32" s="65"/>
      <c r="BS32" s="65"/>
      <c r="BT32" s="65"/>
      <c r="BU32" s="65"/>
      <c r="BV32" s="65"/>
      <c r="BW32" s="65"/>
      <c r="BX32" s="65"/>
      <c r="BY32" s="65"/>
      <c r="BZ32" s="6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7"/>
      <c r="BM33" s="65"/>
      <c r="BN33" s="65"/>
      <c r="BO33" s="65"/>
      <c r="BP33" s="65"/>
      <c r="BQ33" s="65"/>
      <c r="BR33" s="65"/>
      <c r="BS33" s="65"/>
      <c r="BT33" s="65"/>
      <c r="BU33" s="65"/>
      <c r="BV33" s="65"/>
      <c r="BW33" s="65"/>
      <c r="BX33" s="65"/>
      <c r="BY33" s="65"/>
      <c r="BZ33" s="6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7"/>
      <c r="BM34" s="65"/>
      <c r="BN34" s="65"/>
      <c r="BO34" s="65"/>
      <c r="BP34" s="65"/>
      <c r="BQ34" s="65"/>
      <c r="BR34" s="65"/>
      <c r="BS34" s="65"/>
      <c r="BT34" s="65"/>
      <c r="BU34" s="65"/>
      <c r="BV34" s="65"/>
      <c r="BW34" s="65"/>
      <c r="BX34" s="65"/>
      <c r="BY34" s="65"/>
      <c r="BZ34" s="6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7"/>
      <c r="BM35" s="65"/>
      <c r="BN35" s="65"/>
      <c r="BO35" s="65"/>
      <c r="BP35" s="65"/>
      <c r="BQ35" s="65"/>
      <c r="BR35" s="65"/>
      <c r="BS35" s="65"/>
      <c r="BT35" s="65"/>
      <c r="BU35" s="65"/>
      <c r="BV35" s="65"/>
      <c r="BW35" s="65"/>
      <c r="BX35" s="65"/>
      <c r="BY35" s="65"/>
      <c r="BZ35" s="6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7"/>
      <c r="BM36" s="65"/>
      <c r="BN36" s="65"/>
      <c r="BO36" s="65"/>
      <c r="BP36" s="65"/>
      <c r="BQ36" s="65"/>
      <c r="BR36" s="65"/>
      <c r="BS36" s="65"/>
      <c r="BT36" s="65"/>
      <c r="BU36" s="65"/>
      <c r="BV36" s="65"/>
      <c r="BW36" s="65"/>
      <c r="BX36" s="65"/>
      <c r="BY36" s="65"/>
      <c r="BZ36" s="6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7"/>
      <c r="BM37" s="65"/>
      <c r="BN37" s="65"/>
      <c r="BO37" s="65"/>
      <c r="BP37" s="65"/>
      <c r="BQ37" s="65"/>
      <c r="BR37" s="65"/>
      <c r="BS37" s="65"/>
      <c r="BT37" s="65"/>
      <c r="BU37" s="65"/>
      <c r="BV37" s="65"/>
      <c r="BW37" s="65"/>
      <c r="BX37" s="65"/>
      <c r="BY37" s="65"/>
      <c r="BZ37" s="6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7"/>
      <c r="BM38" s="65"/>
      <c r="BN38" s="65"/>
      <c r="BO38" s="65"/>
      <c r="BP38" s="65"/>
      <c r="BQ38" s="65"/>
      <c r="BR38" s="65"/>
      <c r="BS38" s="65"/>
      <c r="BT38" s="65"/>
      <c r="BU38" s="65"/>
      <c r="BV38" s="65"/>
      <c r="BW38" s="65"/>
      <c r="BX38" s="65"/>
      <c r="BY38" s="65"/>
      <c r="BZ38" s="6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7"/>
      <c r="BM39" s="65"/>
      <c r="BN39" s="65"/>
      <c r="BO39" s="65"/>
      <c r="BP39" s="65"/>
      <c r="BQ39" s="65"/>
      <c r="BR39" s="65"/>
      <c r="BS39" s="65"/>
      <c r="BT39" s="65"/>
      <c r="BU39" s="65"/>
      <c r="BV39" s="65"/>
      <c r="BW39" s="65"/>
      <c r="BX39" s="65"/>
      <c r="BY39" s="65"/>
      <c r="BZ39" s="6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7"/>
      <c r="BM40" s="65"/>
      <c r="BN40" s="65"/>
      <c r="BO40" s="65"/>
      <c r="BP40" s="65"/>
      <c r="BQ40" s="65"/>
      <c r="BR40" s="65"/>
      <c r="BS40" s="65"/>
      <c r="BT40" s="65"/>
      <c r="BU40" s="65"/>
      <c r="BV40" s="65"/>
      <c r="BW40" s="65"/>
      <c r="BX40" s="65"/>
      <c r="BY40" s="65"/>
      <c r="BZ40" s="6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7"/>
      <c r="BM41" s="65"/>
      <c r="BN41" s="65"/>
      <c r="BO41" s="65"/>
      <c r="BP41" s="65"/>
      <c r="BQ41" s="65"/>
      <c r="BR41" s="65"/>
      <c r="BS41" s="65"/>
      <c r="BT41" s="65"/>
      <c r="BU41" s="65"/>
      <c r="BV41" s="65"/>
      <c r="BW41" s="65"/>
      <c r="BX41" s="65"/>
      <c r="BY41" s="65"/>
      <c r="BZ41" s="6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7"/>
      <c r="BM42" s="65"/>
      <c r="BN42" s="65"/>
      <c r="BO42" s="65"/>
      <c r="BP42" s="65"/>
      <c r="BQ42" s="65"/>
      <c r="BR42" s="65"/>
      <c r="BS42" s="65"/>
      <c r="BT42" s="65"/>
      <c r="BU42" s="65"/>
      <c r="BV42" s="65"/>
      <c r="BW42" s="65"/>
      <c r="BX42" s="65"/>
      <c r="BY42" s="65"/>
      <c r="BZ42" s="6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7"/>
      <c r="BM43" s="65"/>
      <c r="BN43" s="65"/>
      <c r="BO43" s="65"/>
      <c r="BP43" s="65"/>
      <c r="BQ43" s="65"/>
      <c r="BR43" s="65"/>
      <c r="BS43" s="65"/>
      <c r="BT43" s="65"/>
      <c r="BU43" s="65"/>
      <c r="BV43" s="65"/>
      <c r="BW43" s="65"/>
      <c r="BX43" s="65"/>
      <c r="BY43" s="65"/>
      <c r="BZ43" s="6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113</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115</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41</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xBqAh+AP5oO4X5m21MA802TvCdYo+wrYs8b9lUU5uuKdGnfbeiKmhL9zoXQrcZnj3h9ERxmCk/g9ZMMuGmTgFQ==" saltValue="qrvXHHi/kB5VbUs01WZ+L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42</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43</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44</v>
      </c>
      <c r="B3" s="30" t="s">
        <v>45</v>
      </c>
      <c r="C3" s="30" t="s">
        <v>46</v>
      </c>
      <c r="D3" s="30" t="s">
        <v>47</v>
      </c>
      <c r="E3" s="30" t="s">
        <v>48</v>
      </c>
      <c r="F3" s="30" t="s">
        <v>49</v>
      </c>
      <c r="G3" s="30" t="s">
        <v>50</v>
      </c>
      <c r="H3" s="84" t="s">
        <v>51</v>
      </c>
      <c r="I3" s="85"/>
      <c r="J3" s="85"/>
      <c r="K3" s="85"/>
      <c r="L3" s="85"/>
      <c r="M3" s="85"/>
      <c r="N3" s="85"/>
      <c r="O3" s="85"/>
      <c r="P3" s="85"/>
      <c r="Q3" s="85"/>
      <c r="R3" s="85"/>
      <c r="S3" s="85"/>
      <c r="T3" s="85"/>
      <c r="U3" s="85"/>
      <c r="V3" s="85"/>
      <c r="W3" s="86"/>
      <c r="X3" s="90" t="s">
        <v>52</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53</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29" t="s">
        <v>54</v>
      </c>
      <c r="B4" s="31"/>
      <c r="C4" s="31"/>
      <c r="D4" s="31"/>
      <c r="E4" s="31"/>
      <c r="F4" s="31"/>
      <c r="G4" s="31"/>
      <c r="H4" s="87"/>
      <c r="I4" s="88"/>
      <c r="J4" s="88"/>
      <c r="K4" s="88"/>
      <c r="L4" s="88"/>
      <c r="M4" s="88"/>
      <c r="N4" s="88"/>
      <c r="O4" s="88"/>
      <c r="P4" s="88"/>
      <c r="Q4" s="88"/>
      <c r="R4" s="88"/>
      <c r="S4" s="88"/>
      <c r="T4" s="88"/>
      <c r="U4" s="88"/>
      <c r="V4" s="88"/>
      <c r="W4" s="89"/>
      <c r="X4" s="83" t="s">
        <v>55</v>
      </c>
      <c r="Y4" s="83"/>
      <c r="Z4" s="83"/>
      <c r="AA4" s="83"/>
      <c r="AB4" s="83"/>
      <c r="AC4" s="83"/>
      <c r="AD4" s="83"/>
      <c r="AE4" s="83"/>
      <c r="AF4" s="83"/>
      <c r="AG4" s="83"/>
      <c r="AH4" s="83"/>
      <c r="AI4" s="83" t="s">
        <v>56</v>
      </c>
      <c r="AJ4" s="83"/>
      <c r="AK4" s="83"/>
      <c r="AL4" s="83"/>
      <c r="AM4" s="83"/>
      <c r="AN4" s="83"/>
      <c r="AO4" s="83"/>
      <c r="AP4" s="83"/>
      <c r="AQ4" s="83"/>
      <c r="AR4" s="83"/>
      <c r="AS4" s="83"/>
      <c r="AT4" s="83" t="s">
        <v>57</v>
      </c>
      <c r="AU4" s="83"/>
      <c r="AV4" s="83"/>
      <c r="AW4" s="83"/>
      <c r="AX4" s="83"/>
      <c r="AY4" s="83"/>
      <c r="AZ4" s="83"/>
      <c r="BA4" s="83"/>
      <c r="BB4" s="83"/>
      <c r="BC4" s="83"/>
      <c r="BD4" s="83"/>
      <c r="BE4" s="83" t="s">
        <v>58</v>
      </c>
      <c r="BF4" s="83"/>
      <c r="BG4" s="83"/>
      <c r="BH4" s="83"/>
      <c r="BI4" s="83"/>
      <c r="BJ4" s="83"/>
      <c r="BK4" s="83"/>
      <c r="BL4" s="83"/>
      <c r="BM4" s="83"/>
      <c r="BN4" s="83"/>
      <c r="BO4" s="83"/>
      <c r="BP4" s="83" t="s">
        <v>59</v>
      </c>
      <c r="BQ4" s="83"/>
      <c r="BR4" s="83"/>
      <c r="BS4" s="83"/>
      <c r="BT4" s="83"/>
      <c r="BU4" s="83"/>
      <c r="BV4" s="83"/>
      <c r="BW4" s="83"/>
      <c r="BX4" s="83"/>
      <c r="BY4" s="83"/>
      <c r="BZ4" s="83"/>
      <c r="CA4" s="83" t="s">
        <v>60</v>
      </c>
      <c r="CB4" s="83"/>
      <c r="CC4" s="83"/>
      <c r="CD4" s="83"/>
      <c r="CE4" s="83"/>
      <c r="CF4" s="83"/>
      <c r="CG4" s="83"/>
      <c r="CH4" s="83"/>
      <c r="CI4" s="83"/>
      <c r="CJ4" s="83"/>
      <c r="CK4" s="83"/>
      <c r="CL4" s="83" t="s">
        <v>61</v>
      </c>
      <c r="CM4" s="83"/>
      <c r="CN4" s="83"/>
      <c r="CO4" s="83"/>
      <c r="CP4" s="83"/>
      <c r="CQ4" s="83"/>
      <c r="CR4" s="83"/>
      <c r="CS4" s="83"/>
      <c r="CT4" s="83"/>
      <c r="CU4" s="83"/>
      <c r="CV4" s="83"/>
      <c r="CW4" s="83" t="s">
        <v>62</v>
      </c>
      <c r="CX4" s="83"/>
      <c r="CY4" s="83"/>
      <c r="CZ4" s="83"/>
      <c r="DA4" s="83"/>
      <c r="DB4" s="83"/>
      <c r="DC4" s="83"/>
      <c r="DD4" s="83"/>
      <c r="DE4" s="83"/>
      <c r="DF4" s="83"/>
      <c r="DG4" s="83"/>
      <c r="DH4" s="83" t="s">
        <v>63</v>
      </c>
      <c r="DI4" s="83"/>
      <c r="DJ4" s="83"/>
      <c r="DK4" s="83"/>
      <c r="DL4" s="83"/>
      <c r="DM4" s="83"/>
      <c r="DN4" s="83"/>
      <c r="DO4" s="83"/>
      <c r="DP4" s="83"/>
      <c r="DQ4" s="83"/>
      <c r="DR4" s="83"/>
      <c r="DS4" s="83" t="s">
        <v>64</v>
      </c>
      <c r="DT4" s="83"/>
      <c r="DU4" s="83"/>
      <c r="DV4" s="83"/>
      <c r="DW4" s="83"/>
      <c r="DX4" s="83"/>
      <c r="DY4" s="83"/>
      <c r="DZ4" s="83"/>
      <c r="EA4" s="83"/>
      <c r="EB4" s="83"/>
      <c r="EC4" s="83"/>
      <c r="ED4" s="83" t="s">
        <v>65</v>
      </c>
      <c r="EE4" s="83"/>
      <c r="EF4" s="83"/>
      <c r="EG4" s="83"/>
      <c r="EH4" s="83"/>
      <c r="EI4" s="83"/>
      <c r="EJ4" s="83"/>
      <c r="EK4" s="83"/>
      <c r="EL4" s="83"/>
      <c r="EM4" s="83"/>
      <c r="EN4" s="83"/>
    </row>
    <row r="5" spans="1:144" x14ac:dyDescent="0.15">
      <c r="A5" s="29" t="s">
        <v>66</v>
      </c>
      <c r="B5" s="32"/>
      <c r="C5" s="32"/>
      <c r="D5" s="32"/>
      <c r="E5" s="32"/>
      <c r="F5" s="32"/>
      <c r="G5" s="32"/>
      <c r="H5" s="33" t="s">
        <v>67</v>
      </c>
      <c r="I5" s="33" t="s">
        <v>68</v>
      </c>
      <c r="J5" s="33" t="s">
        <v>69</v>
      </c>
      <c r="K5" s="33" t="s">
        <v>70</v>
      </c>
      <c r="L5" s="33" t="s">
        <v>71</v>
      </c>
      <c r="M5" s="33" t="s">
        <v>72</v>
      </c>
      <c r="N5" s="33" t="s">
        <v>73</v>
      </c>
      <c r="O5" s="33" t="s">
        <v>74</v>
      </c>
      <c r="P5" s="33" t="s">
        <v>75</v>
      </c>
      <c r="Q5" s="33" t="s">
        <v>76</v>
      </c>
      <c r="R5" s="33" t="s">
        <v>77</v>
      </c>
      <c r="S5" s="33" t="s">
        <v>78</v>
      </c>
      <c r="T5" s="33" t="s">
        <v>79</v>
      </c>
      <c r="U5" s="33" t="s">
        <v>80</v>
      </c>
      <c r="V5" s="33" t="s">
        <v>81</v>
      </c>
      <c r="W5" s="33" t="s">
        <v>82</v>
      </c>
      <c r="X5" s="33" t="s">
        <v>83</v>
      </c>
      <c r="Y5" s="33" t="s">
        <v>84</v>
      </c>
      <c r="Z5" s="33" t="s">
        <v>85</v>
      </c>
      <c r="AA5" s="33" t="s">
        <v>86</v>
      </c>
      <c r="AB5" s="33" t="s">
        <v>87</v>
      </c>
      <c r="AC5" s="33" t="s">
        <v>88</v>
      </c>
      <c r="AD5" s="33" t="s">
        <v>89</v>
      </c>
      <c r="AE5" s="33" t="s">
        <v>90</v>
      </c>
      <c r="AF5" s="33" t="s">
        <v>91</v>
      </c>
      <c r="AG5" s="33" t="s">
        <v>92</v>
      </c>
      <c r="AH5" s="33" t="s">
        <v>29</v>
      </c>
      <c r="AI5" s="33" t="s">
        <v>83</v>
      </c>
      <c r="AJ5" s="33" t="s">
        <v>84</v>
      </c>
      <c r="AK5" s="33" t="s">
        <v>85</v>
      </c>
      <c r="AL5" s="33" t="s">
        <v>86</v>
      </c>
      <c r="AM5" s="33" t="s">
        <v>87</v>
      </c>
      <c r="AN5" s="33" t="s">
        <v>88</v>
      </c>
      <c r="AO5" s="33" t="s">
        <v>89</v>
      </c>
      <c r="AP5" s="33" t="s">
        <v>90</v>
      </c>
      <c r="AQ5" s="33" t="s">
        <v>91</v>
      </c>
      <c r="AR5" s="33" t="s">
        <v>92</v>
      </c>
      <c r="AS5" s="33" t="s">
        <v>93</v>
      </c>
      <c r="AT5" s="33" t="s">
        <v>83</v>
      </c>
      <c r="AU5" s="33" t="s">
        <v>84</v>
      </c>
      <c r="AV5" s="33" t="s">
        <v>85</v>
      </c>
      <c r="AW5" s="33" t="s">
        <v>86</v>
      </c>
      <c r="AX5" s="33" t="s">
        <v>87</v>
      </c>
      <c r="AY5" s="33" t="s">
        <v>88</v>
      </c>
      <c r="AZ5" s="33" t="s">
        <v>89</v>
      </c>
      <c r="BA5" s="33" t="s">
        <v>90</v>
      </c>
      <c r="BB5" s="33" t="s">
        <v>91</v>
      </c>
      <c r="BC5" s="33" t="s">
        <v>92</v>
      </c>
      <c r="BD5" s="33" t="s">
        <v>93</v>
      </c>
      <c r="BE5" s="33" t="s">
        <v>83</v>
      </c>
      <c r="BF5" s="33" t="s">
        <v>84</v>
      </c>
      <c r="BG5" s="33" t="s">
        <v>85</v>
      </c>
      <c r="BH5" s="33" t="s">
        <v>86</v>
      </c>
      <c r="BI5" s="33" t="s">
        <v>87</v>
      </c>
      <c r="BJ5" s="33" t="s">
        <v>88</v>
      </c>
      <c r="BK5" s="33" t="s">
        <v>89</v>
      </c>
      <c r="BL5" s="33" t="s">
        <v>90</v>
      </c>
      <c r="BM5" s="33" t="s">
        <v>91</v>
      </c>
      <c r="BN5" s="33" t="s">
        <v>92</v>
      </c>
      <c r="BO5" s="33" t="s">
        <v>93</v>
      </c>
      <c r="BP5" s="33" t="s">
        <v>83</v>
      </c>
      <c r="BQ5" s="33" t="s">
        <v>84</v>
      </c>
      <c r="BR5" s="33" t="s">
        <v>85</v>
      </c>
      <c r="BS5" s="33" t="s">
        <v>86</v>
      </c>
      <c r="BT5" s="33" t="s">
        <v>87</v>
      </c>
      <c r="BU5" s="33" t="s">
        <v>88</v>
      </c>
      <c r="BV5" s="33" t="s">
        <v>89</v>
      </c>
      <c r="BW5" s="33" t="s">
        <v>90</v>
      </c>
      <c r="BX5" s="33" t="s">
        <v>91</v>
      </c>
      <c r="BY5" s="33" t="s">
        <v>92</v>
      </c>
      <c r="BZ5" s="33" t="s">
        <v>93</v>
      </c>
      <c r="CA5" s="33" t="s">
        <v>83</v>
      </c>
      <c r="CB5" s="33" t="s">
        <v>84</v>
      </c>
      <c r="CC5" s="33" t="s">
        <v>85</v>
      </c>
      <c r="CD5" s="33" t="s">
        <v>86</v>
      </c>
      <c r="CE5" s="33" t="s">
        <v>87</v>
      </c>
      <c r="CF5" s="33" t="s">
        <v>88</v>
      </c>
      <c r="CG5" s="33" t="s">
        <v>89</v>
      </c>
      <c r="CH5" s="33" t="s">
        <v>90</v>
      </c>
      <c r="CI5" s="33" t="s">
        <v>91</v>
      </c>
      <c r="CJ5" s="33" t="s">
        <v>92</v>
      </c>
      <c r="CK5" s="33" t="s">
        <v>93</v>
      </c>
      <c r="CL5" s="33" t="s">
        <v>83</v>
      </c>
      <c r="CM5" s="33" t="s">
        <v>84</v>
      </c>
      <c r="CN5" s="33" t="s">
        <v>85</v>
      </c>
      <c r="CO5" s="33" t="s">
        <v>86</v>
      </c>
      <c r="CP5" s="33" t="s">
        <v>87</v>
      </c>
      <c r="CQ5" s="33" t="s">
        <v>88</v>
      </c>
      <c r="CR5" s="33" t="s">
        <v>89</v>
      </c>
      <c r="CS5" s="33" t="s">
        <v>90</v>
      </c>
      <c r="CT5" s="33" t="s">
        <v>91</v>
      </c>
      <c r="CU5" s="33" t="s">
        <v>92</v>
      </c>
      <c r="CV5" s="33" t="s">
        <v>93</v>
      </c>
      <c r="CW5" s="33" t="s">
        <v>83</v>
      </c>
      <c r="CX5" s="33" t="s">
        <v>84</v>
      </c>
      <c r="CY5" s="33" t="s">
        <v>85</v>
      </c>
      <c r="CZ5" s="33" t="s">
        <v>86</v>
      </c>
      <c r="DA5" s="33" t="s">
        <v>87</v>
      </c>
      <c r="DB5" s="33" t="s">
        <v>88</v>
      </c>
      <c r="DC5" s="33" t="s">
        <v>89</v>
      </c>
      <c r="DD5" s="33" t="s">
        <v>90</v>
      </c>
      <c r="DE5" s="33" t="s">
        <v>91</v>
      </c>
      <c r="DF5" s="33" t="s">
        <v>92</v>
      </c>
      <c r="DG5" s="33" t="s">
        <v>93</v>
      </c>
      <c r="DH5" s="33" t="s">
        <v>83</v>
      </c>
      <c r="DI5" s="33" t="s">
        <v>84</v>
      </c>
      <c r="DJ5" s="33" t="s">
        <v>85</v>
      </c>
      <c r="DK5" s="33" t="s">
        <v>86</v>
      </c>
      <c r="DL5" s="33" t="s">
        <v>87</v>
      </c>
      <c r="DM5" s="33" t="s">
        <v>88</v>
      </c>
      <c r="DN5" s="33" t="s">
        <v>89</v>
      </c>
      <c r="DO5" s="33" t="s">
        <v>90</v>
      </c>
      <c r="DP5" s="33" t="s">
        <v>91</v>
      </c>
      <c r="DQ5" s="33" t="s">
        <v>92</v>
      </c>
      <c r="DR5" s="33" t="s">
        <v>93</v>
      </c>
      <c r="DS5" s="33" t="s">
        <v>83</v>
      </c>
      <c r="DT5" s="33" t="s">
        <v>84</v>
      </c>
      <c r="DU5" s="33" t="s">
        <v>85</v>
      </c>
      <c r="DV5" s="33" t="s">
        <v>86</v>
      </c>
      <c r="DW5" s="33" t="s">
        <v>87</v>
      </c>
      <c r="DX5" s="33" t="s">
        <v>88</v>
      </c>
      <c r="DY5" s="33" t="s">
        <v>89</v>
      </c>
      <c r="DZ5" s="33" t="s">
        <v>90</v>
      </c>
      <c r="EA5" s="33" t="s">
        <v>91</v>
      </c>
      <c r="EB5" s="33" t="s">
        <v>92</v>
      </c>
      <c r="EC5" s="33" t="s">
        <v>93</v>
      </c>
      <c r="ED5" s="33" t="s">
        <v>83</v>
      </c>
      <c r="EE5" s="33" t="s">
        <v>84</v>
      </c>
      <c r="EF5" s="33" t="s">
        <v>85</v>
      </c>
      <c r="EG5" s="33" t="s">
        <v>86</v>
      </c>
      <c r="EH5" s="33" t="s">
        <v>87</v>
      </c>
      <c r="EI5" s="33" t="s">
        <v>88</v>
      </c>
      <c r="EJ5" s="33" t="s">
        <v>89</v>
      </c>
      <c r="EK5" s="33" t="s">
        <v>90</v>
      </c>
      <c r="EL5" s="33" t="s">
        <v>91</v>
      </c>
      <c r="EM5" s="33" t="s">
        <v>92</v>
      </c>
      <c r="EN5" s="33" t="s">
        <v>93</v>
      </c>
    </row>
    <row r="6" spans="1:144" s="37" customFormat="1" x14ac:dyDescent="0.15">
      <c r="A6" s="29" t="s">
        <v>94</v>
      </c>
      <c r="B6" s="34">
        <f>B7</f>
        <v>2020</v>
      </c>
      <c r="C6" s="34">
        <f t="shared" ref="C6:W6" si="3">C7</f>
        <v>464040</v>
      </c>
      <c r="D6" s="34">
        <f t="shared" si="3"/>
        <v>47</v>
      </c>
      <c r="E6" s="34">
        <f t="shared" si="3"/>
        <v>1</v>
      </c>
      <c r="F6" s="34">
        <f t="shared" si="3"/>
        <v>0</v>
      </c>
      <c r="G6" s="34">
        <f t="shared" si="3"/>
        <v>0</v>
      </c>
      <c r="H6" s="34" t="str">
        <f t="shared" si="3"/>
        <v>鹿児島県　長島町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6.77</v>
      </c>
      <c r="Q6" s="35">
        <f t="shared" si="3"/>
        <v>3670</v>
      </c>
      <c r="R6" s="35">
        <f t="shared" si="3"/>
        <v>10219</v>
      </c>
      <c r="S6" s="35">
        <f t="shared" si="3"/>
        <v>116.19</v>
      </c>
      <c r="T6" s="35">
        <f t="shared" si="3"/>
        <v>87.95</v>
      </c>
      <c r="U6" s="35">
        <f t="shared" si="3"/>
        <v>683</v>
      </c>
      <c r="V6" s="35">
        <f t="shared" si="3"/>
        <v>0.1</v>
      </c>
      <c r="W6" s="35">
        <f t="shared" si="3"/>
        <v>6830</v>
      </c>
      <c r="X6" s="36">
        <f>IF(X7="",NA(),X7)</f>
        <v>106.17</v>
      </c>
      <c r="Y6" s="36">
        <f t="shared" ref="Y6:AG6" si="4">IF(Y7="",NA(),Y7)</f>
        <v>94.06</v>
      </c>
      <c r="Z6" s="36">
        <f t="shared" si="4"/>
        <v>86.92</v>
      </c>
      <c r="AA6" s="36">
        <f t="shared" si="4"/>
        <v>114.72</v>
      </c>
      <c r="AB6" s="36">
        <f t="shared" si="4"/>
        <v>97.65</v>
      </c>
      <c r="AC6" s="36">
        <f t="shared" si="4"/>
        <v>77.66</v>
      </c>
      <c r="AD6" s="36">
        <f t="shared" si="4"/>
        <v>74.03</v>
      </c>
      <c r="AE6" s="36">
        <f t="shared" si="4"/>
        <v>73.2</v>
      </c>
      <c r="AF6" s="36">
        <f t="shared" si="4"/>
        <v>73.42</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594.41</v>
      </c>
      <c r="BF6" s="36">
        <f t="shared" ref="BF6:BN6" si="7">IF(BF7="",NA(),BF7)</f>
        <v>693.2</v>
      </c>
      <c r="BG6" s="36">
        <f t="shared" si="7"/>
        <v>770.94</v>
      </c>
      <c r="BH6" s="36">
        <f t="shared" si="7"/>
        <v>838.07</v>
      </c>
      <c r="BI6" s="36">
        <f t="shared" si="7"/>
        <v>236.79</v>
      </c>
      <c r="BJ6" s="36">
        <f t="shared" si="7"/>
        <v>1281.51</v>
      </c>
      <c r="BK6" s="36">
        <f t="shared" si="7"/>
        <v>1068.53</v>
      </c>
      <c r="BL6" s="36">
        <f t="shared" si="7"/>
        <v>995.48</v>
      </c>
      <c r="BM6" s="36">
        <f t="shared" si="7"/>
        <v>982.31</v>
      </c>
      <c r="BN6" s="36">
        <f t="shared" si="7"/>
        <v>1128.72</v>
      </c>
      <c r="BO6" s="35" t="str">
        <f>IF(BO7="","",IF(BO7="-","【-】","【"&amp;SUBSTITUTE(TEXT(BO7,"#,##0.00"),"-","△")&amp;"】"))</f>
        <v>【949.15】</v>
      </c>
      <c r="BP6" s="36">
        <f>IF(BP7="",NA(),BP7)</f>
        <v>98.59</v>
      </c>
      <c r="BQ6" s="36">
        <f t="shared" ref="BQ6:BY6" si="8">IF(BQ7="",NA(),BQ7)</f>
        <v>87.19</v>
      </c>
      <c r="BR6" s="36">
        <f t="shared" si="8"/>
        <v>78.849999999999994</v>
      </c>
      <c r="BS6" s="36">
        <f t="shared" si="8"/>
        <v>86.77</v>
      </c>
      <c r="BT6" s="36">
        <f t="shared" si="8"/>
        <v>39.020000000000003</v>
      </c>
      <c r="BU6" s="36">
        <f t="shared" si="8"/>
        <v>55.02</v>
      </c>
      <c r="BV6" s="36">
        <f t="shared" si="8"/>
        <v>59.33</v>
      </c>
      <c r="BW6" s="36">
        <f t="shared" si="8"/>
        <v>55.46</v>
      </c>
      <c r="BX6" s="36">
        <f t="shared" si="8"/>
        <v>53.77</v>
      </c>
      <c r="BY6" s="36">
        <f t="shared" si="8"/>
        <v>41.84</v>
      </c>
      <c r="BZ6" s="35" t="str">
        <f>IF(BZ7="","",IF(BZ7="-","【-】","【"&amp;SUBSTITUTE(TEXT(BZ7,"#,##0.00"),"-","△")&amp;"】"))</f>
        <v>【55.87】</v>
      </c>
      <c r="CA6" s="36">
        <f>IF(CA7="",NA(),CA7)</f>
        <v>199.21</v>
      </c>
      <c r="CB6" s="36">
        <f t="shared" ref="CB6:CJ6" si="9">IF(CB7="",NA(),CB7)</f>
        <v>225.11</v>
      </c>
      <c r="CC6" s="36">
        <f t="shared" si="9"/>
        <v>249.33</v>
      </c>
      <c r="CD6" s="36">
        <f t="shared" si="9"/>
        <v>228.27</v>
      </c>
      <c r="CE6" s="36">
        <f t="shared" si="9"/>
        <v>514.41</v>
      </c>
      <c r="CF6" s="36">
        <f t="shared" si="9"/>
        <v>330.62</v>
      </c>
      <c r="CG6" s="36">
        <f t="shared" si="9"/>
        <v>279.67</v>
      </c>
      <c r="CH6" s="36">
        <f t="shared" si="9"/>
        <v>299.77999999999997</v>
      </c>
      <c r="CI6" s="36">
        <f t="shared" si="9"/>
        <v>305.38</v>
      </c>
      <c r="CJ6" s="36">
        <f t="shared" si="9"/>
        <v>390.47</v>
      </c>
      <c r="CK6" s="35" t="str">
        <f>IF(CK7="","",IF(CK7="-","【-】","【"&amp;SUBSTITUTE(TEXT(CK7,"#,##0.00"),"-","△")&amp;"】"))</f>
        <v>【288.19】</v>
      </c>
      <c r="CL6" s="36">
        <f>IF(CL7="",NA(),CL7)</f>
        <v>59.17</v>
      </c>
      <c r="CM6" s="36">
        <f t="shared" ref="CM6:CU6" si="10">IF(CM7="",NA(),CM7)</f>
        <v>58.41</v>
      </c>
      <c r="CN6" s="36">
        <f t="shared" si="10"/>
        <v>58</v>
      </c>
      <c r="CO6" s="36">
        <f t="shared" si="10"/>
        <v>58.64</v>
      </c>
      <c r="CP6" s="36">
        <f t="shared" si="10"/>
        <v>52.03</v>
      </c>
      <c r="CQ6" s="36">
        <f t="shared" si="10"/>
        <v>59.59</v>
      </c>
      <c r="CR6" s="36">
        <f t="shared" si="10"/>
        <v>61.79</v>
      </c>
      <c r="CS6" s="36">
        <f t="shared" si="10"/>
        <v>59.59</v>
      </c>
      <c r="CT6" s="36">
        <f t="shared" si="10"/>
        <v>58.56</v>
      </c>
      <c r="CU6" s="36">
        <f t="shared" si="10"/>
        <v>49.08</v>
      </c>
      <c r="CV6" s="35" t="str">
        <f>IF(CV7="","",IF(CV7="-","【-】","【"&amp;SUBSTITUTE(TEXT(CV7,"#,##0.00"),"-","△")&amp;"】"))</f>
        <v>【56.31】</v>
      </c>
      <c r="CW6" s="36">
        <f>IF(CW7="",NA(),CW7)</f>
        <v>99.45</v>
      </c>
      <c r="CX6" s="36">
        <f t="shared" ref="CX6:DF6" si="11">IF(CX7="",NA(),CX7)</f>
        <v>99.52</v>
      </c>
      <c r="CY6" s="36">
        <f t="shared" si="11"/>
        <v>99.52</v>
      </c>
      <c r="CZ6" s="36">
        <f t="shared" si="11"/>
        <v>99.53</v>
      </c>
      <c r="DA6" s="36">
        <f t="shared" si="11"/>
        <v>99.53</v>
      </c>
      <c r="DB6" s="36">
        <f t="shared" si="11"/>
        <v>74.64</v>
      </c>
      <c r="DC6" s="36">
        <f t="shared" si="11"/>
        <v>74.98</v>
      </c>
      <c r="DD6" s="36">
        <f t="shared" si="11"/>
        <v>74.19</v>
      </c>
      <c r="DE6" s="36">
        <f t="shared" si="11"/>
        <v>73.680000000000007</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3.03</v>
      </c>
      <c r="EE6" s="36">
        <f t="shared" ref="EE6:EM6" si="14">IF(EE7="",NA(),EE7)</f>
        <v>3.52</v>
      </c>
      <c r="EF6" s="36">
        <f t="shared" si="14"/>
        <v>1.45</v>
      </c>
      <c r="EG6" s="36">
        <f t="shared" si="14"/>
        <v>2.72</v>
      </c>
      <c r="EH6" s="35">
        <f t="shared" si="14"/>
        <v>0</v>
      </c>
      <c r="EI6" s="36">
        <f t="shared" si="14"/>
        <v>0.43</v>
      </c>
      <c r="EJ6" s="36">
        <f t="shared" si="14"/>
        <v>0.56000000000000005</v>
      </c>
      <c r="EK6" s="36">
        <f t="shared" si="14"/>
        <v>0.31</v>
      </c>
      <c r="EL6" s="36">
        <f t="shared" si="14"/>
        <v>0.42</v>
      </c>
      <c r="EM6" s="36">
        <f t="shared" si="14"/>
        <v>0.61</v>
      </c>
      <c r="EN6" s="35" t="str">
        <f>IF(EN7="","",IF(EN7="-","【-】","【"&amp;SUBSTITUTE(TEXT(EN7,"#,##0.00"),"-","△")&amp;"】"))</f>
        <v>【0.80】</v>
      </c>
    </row>
    <row r="7" spans="1:144" s="37" customFormat="1" x14ac:dyDescent="0.15">
      <c r="A7" s="29"/>
      <c r="B7" s="38">
        <v>2020</v>
      </c>
      <c r="C7" s="38">
        <v>464040</v>
      </c>
      <c r="D7" s="38">
        <v>47</v>
      </c>
      <c r="E7" s="38">
        <v>1</v>
      </c>
      <c r="F7" s="38">
        <v>0</v>
      </c>
      <c r="G7" s="38">
        <v>0</v>
      </c>
      <c r="H7" s="38" t="s">
        <v>95</v>
      </c>
      <c r="I7" s="38" t="s">
        <v>96</v>
      </c>
      <c r="J7" s="38" t="s">
        <v>97</v>
      </c>
      <c r="K7" s="38" t="s">
        <v>98</v>
      </c>
      <c r="L7" s="38" t="s">
        <v>99</v>
      </c>
      <c r="M7" s="38" t="s">
        <v>100</v>
      </c>
      <c r="N7" s="39" t="s">
        <v>101</v>
      </c>
      <c r="O7" s="39" t="s">
        <v>102</v>
      </c>
      <c r="P7" s="39">
        <v>6.77</v>
      </c>
      <c r="Q7" s="39">
        <v>3670</v>
      </c>
      <c r="R7" s="39">
        <v>10219</v>
      </c>
      <c r="S7" s="39">
        <v>116.19</v>
      </c>
      <c r="T7" s="39">
        <v>87.95</v>
      </c>
      <c r="U7" s="39">
        <v>683</v>
      </c>
      <c r="V7" s="39">
        <v>0.1</v>
      </c>
      <c r="W7" s="39">
        <v>6830</v>
      </c>
      <c r="X7" s="39">
        <v>106.17</v>
      </c>
      <c r="Y7" s="39">
        <v>94.06</v>
      </c>
      <c r="Z7" s="39">
        <v>86.92</v>
      </c>
      <c r="AA7" s="39">
        <v>114.72</v>
      </c>
      <c r="AB7" s="39">
        <v>97.65</v>
      </c>
      <c r="AC7" s="39">
        <v>77.66</v>
      </c>
      <c r="AD7" s="39">
        <v>74.03</v>
      </c>
      <c r="AE7" s="39">
        <v>73.2</v>
      </c>
      <c r="AF7" s="39">
        <v>73.42</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594.41</v>
      </c>
      <c r="BF7" s="39">
        <v>693.2</v>
      </c>
      <c r="BG7" s="39">
        <v>770.94</v>
      </c>
      <c r="BH7" s="39">
        <v>838.07</v>
      </c>
      <c r="BI7" s="39">
        <v>236.79</v>
      </c>
      <c r="BJ7" s="39">
        <v>1281.51</v>
      </c>
      <c r="BK7" s="39">
        <v>1068.53</v>
      </c>
      <c r="BL7" s="39">
        <v>995.48</v>
      </c>
      <c r="BM7" s="39">
        <v>982.31</v>
      </c>
      <c r="BN7" s="39">
        <v>1128.72</v>
      </c>
      <c r="BO7" s="39">
        <v>949.15</v>
      </c>
      <c r="BP7" s="39">
        <v>98.59</v>
      </c>
      <c r="BQ7" s="39">
        <v>87.19</v>
      </c>
      <c r="BR7" s="39">
        <v>78.849999999999994</v>
      </c>
      <c r="BS7" s="39">
        <v>86.77</v>
      </c>
      <c r="BT7" s="39">
        <v>39.020000000000003</v>
      </c>
      <c r="BU7" s="39">
        <v>55.02</v>
      </c>
      <c r="BV7" s="39">
        <v>59.33</v>
      </c>
      <c r="BW7" s="39">
        <v>55.46</v>
      </c>
      <c r="BX7" s="39">
        <v>53.77</v>
      </c>
      <c r="BY7" s="39">
        <v>41.84</v>
      </c>
      <c r="BZ7" s="39">
        <v>55.87</v>
      </c>
      <c r="CA7" s="39">
        <v>199.21</v>
      </c>
      <c r="CB7" s="39">
        <v>225.11</v>
      </c>
      <c r="CC7" s="39">
        <v>249.33</v>
      </c>
      <c r="CD7" s="39">
        <v>228.27</v>
      </c>
      <c r="CE7" s="39">
        <v>514.41</v>
      </c>
      <c r="CF7" s="39">
        <v>330.62</v>
      </c>
      <c r="CG7" s="39">
        <v>279.67</v>
      </c>
      <c r="CH7" s="39">
        <v>299.77999999999997</v>
      </c>
      <c r="CI7" s="39">
        <v>305.38</v>
      </c>
      <c r="CJ7" s="39">
        <v>390.47</v>
      </c>
      <c r="CK7" s="39">
        <v>288.19</v>
      </c>
      <c r="CL7" s="39">
        <v>59.17</v>
      </c>
      <c r="CM7" s="39">
        <v>58.41</v>
      </c>
      <c r="CN7" s="39">
        <v>58</v>
      </c>
      <c r="CO7" s="39">
        <v>58.64</v>
      </c>
      <c r="CP7" s="39">
        <v>52.03</v>
      </c>
      <c r="CQ7" s="39">
        <v>59.59</v>
      </c>
      <c r="CR7" s="39">
        <v>61.79</v>
      </c>
      <c r="CS7" s="39">
        <v>59.59</v>
      </c>
      <c r="CT7" s="39">
        <v>58.56</v>
      </c>
      <c r="CU7" s="39">
        <v>49.08</v>
      </c>
      <c r="CV7" s="39">
        <v>56.31</v>
      </c>
      <c r="CW7" s="39">
        <v>99.45</v>
      </c>
      <c r="CX7" s="39">
        <v>99.52</v>
      </c>
      <c r="CY7" s="39">
        <v>99.52</v>
      </c>
      <c r="CZ7" s="39">
        <v>99.53</v>
      </c>
      <c r="DA7" s="39">
        <v>99.53</v>
      </c>
      <c r="DB7" s="39">
        <v>74.64</v>
      </c>
      <c r="DC7" s="39">
        <v>74.98</v>
      </c>
      <c r="DD7" s="39">
        <v>74.19</v>
      </c>
      <c r="DE7" s="39">
        <v>73.680000000000007</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3.03</v>
      </c>
      <c r="EE7" s="39">
        <v>3.52</v>
      </c>
      <c r="EF7" s="39">
        <v>1.45</v>
      </c>
      <c r="EG7" s="39">
        <v>2.72</v>
      </c>
      <c r="EH7" s="39">
        <v>0</v>
      </c>
      <c r="EI7" s="39">
        <v>0.43</v>
      </c>
      <c r="EJ7" s="39">
        <v>0.56000000000000005</v>
      </c>
      <c r="EK7" s="39">
        <v>0.31</v>
      </c>
      <c r="EL7" s="39">
        <v>0.42</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103</v>
      </c>
      <c r="C9" s="41" t="s">
        <v>104</v>
      </c>
      <c r="D9" s="41" t="s">
        <v>105</v>
      </c>
      <c r="E9" s="41" t="s">
        <v>106</v>
      </c>
      <c r="F9" s="41" t="s">
        <v>107</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45</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108</v>
      </c>
    </row>
    <row r="12" spans="1:144" x14ac:dyDescent="0.15">
      <c r="B12">
        <v>1</v>
      </c>
      <c r="C12">
        <v>1</v>
      </c>
      <c r="D12">
        <v>1</v>
      </c>
      <c r="E12">
        <v>1</v>
      </c>
      <c r="F12">
        <v>2</v>
      </c>
      <c r="G12" t="s">
        <v>109</v>
      </c>
    </row>
    <row r="13" spans="1:144" x14ac:dyDescent="0.15">
      <c r="B13" t="s">
        <v>110</v>
      </c>
      <c r="C13" t="s">
        <v>110</v>
      </c>
      <c r="D13" t="s">
        <v>110</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2021-12-03T07:05:43Z</dcterms:created>
  <dcterms:modified xsi:type="dcterms:W3CDTF">2022-02-22T05:07:43Z</dcterms:modified>
  <cp:category/>
</cp:coreProperties>
</file>