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7南九州市\"/>
    </mc:Choice>
  </mc:AlternateContent>
  <workbookProtection workbookAlgorithmName="SHA-512" workbookHashValue="Zo8UJIcIZe+beDv+f3jeRSZZBKK8VveMwPjYs3Qoto6hO02SRyPDZotWr0NiXRKKxgIj3fa7cNaVsRXjfFVGAg==" workbookSaltValue="dM+Hz6cb+X5hNa+A9GPzI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<sst xmlns="http://schemas.openxmlformats.org/spreadsheetml/2006/main" count="228" uniqueCount="114">
  <si>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</si>
  <si>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</si>
  <si>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</si>
  <si>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</si>
  <si>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</si>
  <si>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</si>
  <si>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</si>
  <si>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</si>
  <si>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</si>
  <si>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</si>
  <si>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</si>
  <si>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</si>
  <si>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</si>
  <si>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</si>
  <si>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</si>
  <si>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</si>
  <si>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</si>
  <si>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</si>
  <si>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</si>
  <si>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</si>
  <si>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</si>
  <si>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</si>
  <si>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</si>
  <si>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</si>
  <si>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</si>
  <si>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</si>
  <si>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</si>
  <si>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</si>
  <si>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</si>
  <si>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</si>
  <si>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</si>
  <si>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</si>
  <si>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</si>
  <si>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</si>
  <si>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</si>
  <si>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</si>
  <si>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</si>
  <si>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</si>
  <si>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</si>
  <si>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</si>
  <si>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</si>
  <si>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</si>
  <si>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</si>
  <si>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</si>
  <si>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</si>
  <si>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</si>
  <si>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</si>
  <si>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</si>
  <si>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</si>
  <si>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</si>
  <si>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</si>
  <si>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</si>
  <si>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</si>
  <si>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</si>
  <si>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</si>
  <si>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</si>
  <si>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</si>
  <si>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</si>
  <si>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</si>
  <si>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</si>
  <si>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</si>
  <si>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</si>
  <si>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</si>
  <si>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</si>
  <si>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</si>
  <si>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</si>
  <si>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</si>
  <si>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</si>
  <si>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</si>
  <si>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</si>
  <si>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</si>
  <si>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</si>
  <si>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</si>
  <si>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</si>
  <si>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</si>
  <si>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</si>
  <si>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</si>
  <si>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</si>
  <si>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</si>
  <si>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</si>
  <si>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</si>
  <si>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</si>
  <si>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</si>
  <si>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</si>
  <si>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</si>
  <si>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</si>
  <si>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</si>
  <si>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</si>
  <si>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</si>
  <si>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</si>
  <si>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</si>
  <si>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</si>
  <si>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</si>
  <si>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</si>
  <si>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</si>
  <si>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</si>
  <si>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</si>
  <si>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</si>
  <si>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</si>
  <si>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</si>
  <si>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</si>
  <si>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</si>
  <si>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</si>
  <si>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</si>
  <si>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</si>
  <si>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</si>
  <si>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</si>
  <si>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</si>
  <si>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</si>
  <si>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</si>
  <si>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</si>
  <si>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給水人口の減少とともに，給水収益は年々減少していく一方，施設の老朽化が進み，維持管理費が増加しており，経営状況は悪化の傾向にある。
　経常収支比率，流動比率，料金回収率等の指標は，平均値を大きく下回っており，抜本的な経営戦略の見直しが必要な状況である。
　令和２年度に策定した経営戦略に基づき，令和４年度から料金改定を行い，経営改善を図りながら，老朽管を含めた計画的な施設の更新を進めていかなければならない。</t>
    <rPh sb="1" eb="3">
      <t>キュウスイ</t>
    </rPh>
    <rPh sb="3" eb="5">
      <t>ジンコウ</t>
    </rPh>
    <rPh sb="6" eb="8">
      <t>ゲンショウ</t>
    </rPh>
    <rPh sb="13" eb="15">
      <t>キュウスイ</t>
    </rPh>
    <rPh sb="15" eb="17">
      <t>シュウエキ</t>
    </rPh>
    <rPh sb="18" eb="20">
      <t>ネンネン</t>
    </rPh>
    <rPh sb="20" eb="22">
      <t>ゲンショウ</t>
    </rPh>
    <rPh sb="26" eb="28">
      <t>イッポウ</t>
    </rPh>
    <rPh sb="29" eb="31">
      <t>シセツ</t>
    </rPh>
    <rPh sb="32" eb="35">
      <t>ロウキュウカ</t>
    </rPh>
    <rPh sb="36" eb="37">
      <t>スス</t>
    </rPh>
    <rPh sb="39" eb="41">
      <t>イジ</t>
    </rPh>
    <rPh sb="41" eb="44">
      <t>カンリヒ</t>
    </rPh>
    <rPh sb="45" eb="47">
      <t>ゾウカ</t>
    </rPh>
    <rPh sb="52" eb="54">
      <t>ケイエイ</t>
    </rPh>
    <rPh sb="54" eb="56">
      <t>ジョウキョウ</t>
    </rPh>
    <rPh sb="57" eb="59">
      <t>アッカ</t>
    </rPh>
    <rPh sb="60" eb="62">
      <t>ケイコウ</t>
    </rPh>
    <rPh sb="68" eb="70">
      <t>ケイジョウ</t>
    </rPh>
    <rPh sb="70" eb="72">
      <t>シュウシ</t>
    </rPh>
    <rPh sb="72" eb="74">
      <t>ヒリツ</t>
    </rPh>
    <rPh sb="75" eb="77">
      <t>リュウドウ</t>
    </rPh>
    <rPh sb="77" eb="79">
      <t>ヒリツ</t>
    </rPh>
    <rPh sb="80" eb="82">
      <t>リョウキン</t>
    </rPh>
    <rPh sb="82" eb="84">
      <t>カイシュウ</t>
    </rPh>
    <rPh sb="84" eb="85">
      <t>リツ</t>
    </rPh>
    <rPh sb="85" eb="86">
      <t>ナド</t>
    </rPh>
    <rPh sb="87" eb="89">
      <t>シヒョウ</t>
    </rPh>
    <rPh sb="91" eb="94">
      <t>ヘイキンチ</t>
    </rPh>
    <rPh sb="95" eb="96">
      <t>オオ</t>
    </rPh>
    <rPh sb="98" eb="100">
      <t>シタマワ</t>
    </rPh>
    <rPh sb="105" eb="108">
      <t>バッポンテキ</t>
    </rPh>
    <rPh sb="109" eb="111">
      <t>ケイエイ</t>
    </rPh>
    <rPh sb="111" eb="113">
      <t>センリャク</t>
    </rPh>
    <rPh sb="114" eb="116">
      <t>ミナオ</t>
    </rPh>
    <rPh sb="118" eb="120">
      <t>ヒツヨウ</t>
    </rPh>
    <rPh sb="121" eb="123">
      <t>ジョウキョウ</t>
    </rPh>
    <rPh sb="129" eb="131">
      <t>レイワ</t>
    </rPh>
    <rPh sb="132" eb="134">
      <t>ネンド</t>
    </rPh>
    <rPh sb="135" eb="137">
      <t>サクテイ</t>
    </rPh>
    <rPh sb="139" eb="141">
      <t>ケイエイ</t>
    </rPh>
    <rPh sb="141" eb="143">
      <t>センリャク</t>
    </rPh>
    <rPh sb="144" eb="145">
      <t>モト</t>
    </rPh>
    <rPh sb="148" eb="150">
      <t>レイワ</t>
    </rPh>
    <rPh sb="151" eb="153">
      <t>ネンド</t>
    </rPh>
    <rPh sb="155" eb="157">
      <t>リョウキン</t>
    </rPh>
    <rPh sb="157" eb="159">
      <t>カイテイ</t>
    </rPh>
    <rPh sb="160" eb="161">
      <t>オコナ</t>
    </rPh>
    <rPh sb="163" eb="165">
      <t>ケイエイ</t>
    </rPh>
    <rPh sb="165" eb="167">
      <t>カイゼン</t>
    </rPh>
    <rPh sb="168" eb="169">
      <t>ハカ</t>
    </rPh>
    <rPh sb="174" eb="176">
      <t>ロウキュウ</t>
    </rPh>
    <rPh sb="176" eb="177">
      <t>カン</t>
    </rPh>
    <rPh sb="178" eb="179">
      <t>フク</t>
    </rPh>
    <rPh sb="181" eb="184">
      <t>ケイカクテキ</t>
    </rPh>
    <rPh sb="185" eb="187">
      <t>シセツ</t>
    </rPh>
    <rPh sb="188" eb="190">
      <t>コウシン</t>
    </rPh>
    <rPh sb="191" eb="192">
      <t>スス</t>
    </rPh>
    <phoneticPr fontId="4"/>
  </si>
  <si>
    <t>①有形固定資産減価償却率
　平均値と近い数値であるが，施設の老朽化が進んでおり，計画的に更新していく必要がある。
②管路経年比率
　耐用年数を超えた老朽管がかなり多く存在しており，平均値を大きく上回っているため，計画的に更新していく必要がある。
③管路更新率
　ここ２年は，平均値と同程度であるが，以前は更新率が低く，老朽化が進んだ要因となっている。資金不足のため，なかなか進まない状況である。</t>
    <rPh sb="1" eb="3">
      <t>ユウケイ</t>
    </rPh>
    <rPh sb="3" eb="5">
      <t>コテイ</t>
    </rPh>
    <rPh sb="5" eb="7">
      <t>シサン</t>
    </rPh>
    <rPh sb="7" eb="9">
      <t>ゲンカ</t>
    </rPh>
    <rPh sb="9" eb="11">
      <t>ショウキャク</t>
    </rPh>
    <rPh sb="11" eb="12">
      <t>リツ</t>
    </rPh>
    <rPh sb="14" eb="17">
      <t>ヘイキンチ</t>
    </rPh>
    <rPh sb="18" eb="19">
      <t>チカ</t>
    </rPh>
    <rPh sb="20" eb="22">
      <t>スウチ</t>
    </rPh>
    <rPh sb="27" eb="29">
      <t>シセツ</t>
    </rPh>
    <rPh sb="30" eb="33">
      <t>ロウキュウカ</t>
    </rPh>
    <rPh sb="34" eb="35">
      <t>スス</t>
    </rPh>
    <rPh sb="40" eb="43">
      <t>ケイカクテキ</t>
    </rPh>
    <rPh sb="44" eb="46">
      <t>コウシン</t>
    </rPh>
    <rPh sb="50" eb="52">
      <t>ヒツヨウ</t>
    </rPh>
    <rPh sb="58" eb="60">
      <t>カンロ</t>
    </rPh>
    <rPh sb="60" eb="62">
      <t>ケイネン</t>
    </rPh>
    <rPh sb="62" eb="64">
      <t>ヒリツ</t>
    </rPh>
    <rPh sb="66" eb="68">
      <t>タイヨウ</t>
    </rPh>
    <rPh sb="68" eb="70">
      <t>ネンスウ</t>
    </rPh>
    <rPh sb="71" eb="72">
      <t>コ</t>
    </rPh>
    <rPh sb="74" eb="76">
      <t>ロウキュウ</t>
    </rPh>
    <rPh sb="76" eb="77">
      <t>カン</t>
    </rPh>
    <rPh sb="81" eb="82">
      <t>オオ</t>
    </rPh>
    <rPh sb="83" eb="85">
      <t>ソンザイ</t>
    </rPh>
    <rPh sb="90" eb="93">
      <t>ヘイキンチ</t>
    </rPh>
    <rPh sb="94" eb="95">
      <t>オオ</t>
    </rPh>
    <rPh sb="97" eb="99">
      <t>ウワマワ</t>
    </rPh>
    <rPh sb="106" eb="109">
      <t>ケイカクテキ</t>
    </rPh>
    <rPh sb="110" eb="112">
      <t>コウシン</t>
    </rPh>
    <rPh sb="116" eb="118">
      <t>ヒツヨウ</t>
    </rPh>
    <rPh sb="124" eb="126">
      <t>カンロ</t>
    </rPh>
    <rPh sb="126" eb="128">
      <t>コウシン</t>
    </rPh>
    <rPh sb="128" eb="129">
      <t>リツ</t>
    </rPh>
    <rPh sb="134" eb="135">
      <t>ネン</t>
    </rPh>
    <rPh sb="137" eb="140">
      <t>ヘイキンチ</t>
    </rPh>
    <rPh sb="141" eb="144">
      <t>ドウテイド</t>
    </rPh>
    <rPh sb="149" eb="151">
      <t>イゼン</t>
    </rPh>
    <rPh sb="152" eb="154">
      <t>コウシン</t>
    </rPh>
    <rPh sb="154" eb="155">
      <t>リツ</t>
    </rPh>
    <rPh sb="156" eb="157">
      <t>ヒク</t>
    </rPh>
    <rPh sb="159" eb="162">
      <t>ロウキュウカ</t>
    </rPh>
    <rPh sb="163" eb="164">
      <t>スス</t>
    </rPh>
    <rPh sb="166" eb="168">
      <t>ヨウイン</t>
    </rPh>
    <rPh sb="175" eb="177">
      <t>シキン</t>
    </rPh>
    <rPh sb="177" eb="179">
      <t>フソク</t>
    </rPh>
    <rPh sb="187" eb="188">
      <t>スス</t>
    </rPh>
    <rPh sb="191" eb="193">
      <t>ジョウキョウ</t>
    </rPh>
    <phoneticPr fontId="4"/>
  </si>
  <si>
    <t>①経常収支比率
　人口減により収益増加が見込めず，平均値より低くなっているが，支払利息の減少等により，改善傾向にある。
②累積欠損金比率
　欠損金は発生していない。
③流動比率
　現金預金の減少，企業債償還金及び未払金の増加により，ここ数年連続して悪化しており，早急に改善する必要がある。
④企業債残高対給水収益比率
　企業債残高は，大きな増減はないが，給水収益が減少傾向にあるため，比率が上昇している。
⑤料金回収率
　H29年度以降，100％を下回っているおり，料金体系を含めた総合的な検討が必要である。令和４年度から料金改定を行うこととしている。
⑥給水原価
　平均値より低く，ここ数年141円台で推移している。
⑦施設利用率
　平均値より若干高く推移している。今後の人口減少を考慮して計画的に施設の更新をしていく必要がある。
⑧有収率
　ここ数年横ばいで推移しているが，管路の漏水が多発していることから，管路更新により改善していく必要がある。</t>
    <rPh sb="1" eb="3">
      <t>ケイジョウ</t>
    </rPh>
    <rPh sb="3" eb="5">
      <t>シュウシ</t>
    </rPh>
    <rPh sb="5" eb="7">
      <t>ヒリツ</t>
    </rPh>
    <rPh sb="9" eb="12">
      <t>ジンコウゲン</t>
    </rPh>
    <rPh sb="15" eb="17">
      <t>シュウエキ</t>
    </rPh>
    <rPh sb="17" eb="19">
      <t>ゾウカ</t>
    </rPh>
    <rPh sb="20" eb="22">
      <t>ミコ</t>
    </rPh>
    <rPh sb="25" eb="28">
      <t>ヘイキンチ</t>
    </rPh>
    <rPh sb="30" eb="31">
      <t>ヒク</t>
    </rPh>
    <rPh sb="39" eb="41">
      <t>シハラ</t>
    </rPh>
    <rPh sb="41" eb="43">
      <t>リソク</t>
    </rPh>
    <rPh sb="44" eb="46">
      <t>ゲンショウ</t>
    </rPh>
    <rPh sb="46" eb="47">
      <t>ナド</t>
    </rPh>
    <rPh sb="51" eb="53">
      <t>カイゼン</t>
    </rPh>
    <rPh sb="53" eb="55">
      <t>ケイコウ</t>
    </rPh>
    <rPh sb="61" eb="63">
      <t>ルイセキ</t>
    </rPh>
    <rPh sb="63" eb="65">
      <t>ケッソン</t>
    </rPh>
    <rPh sb="65" eb="66">
      <t>キン</t>
    </rPh>
    <rPh sb="66" eb="68">
      <t>ヒリツ</t>
    </rPh>
    <rPh sb="70" eb="73">
      <t>ケッソンキン</t>
    </rPh>
    <rPh sb="74" eb="76">
      <t>ハッセイ</t>
    </rPh>
    <rPh sb="84" eb="86">
      <t>リュウドウ</t>
    </rPh>
    <rPh sb="86" eb="88">
      <t>ヒリツ</t>
    </rPh>
    <rPh sb="90" eb="92">
      <t>ゲンキン</t>
    </rPh>
    <rPh sb="92" eb="94">
      <t>ヨキン</t>
    </rPh>
    <rPh sb="95" eb="97">
      <t>ゲンショウ</t>
    </rPh>
    <rPh sb="98" eb="100">
      <t>キギョウ</t>
    </rPh>
    <rPh sb="100" eb="101">
      <t>サイ</t>
    </rPh>
    <rPh sb="101" eb="103">
      <t>ショウカン</t>
    </rPh>
    <rPh sb="103" eb="104">
      <t>キン</t>
    </rPh>
    <rPh sb="104" eb="105">
      <t>オヨ</t>
    </rPh>
    <rPh sb="106" eb="109">
      <t>ミバライキン</t>
    </rPh>
    <rPh sb="110" eb="112">
      <t>ゾウカ</t>
    </rPh>
    <rPh sb="118" eb="120">
      <t>スウネン</t>
    </rPh>
    <rPh sb="120" eb="122">
      <t>レンゾク</t>
    </rPh>
    <rPh sb="124" eb="126">
      <t>アッカ</t>
    </rPh>
    <rPh sb="131" eb="133">
      <t>ソウキュウ</t>
    </rPh>
    <rPh sb="134" eb="136">
      <t>カイゼン</t>
    </rPh>
    <rPh sb="138" eb="140">
      <t>ヒツヨウ</t>
    </rPh>
    <rPh sb="146" eb="148">
      <t>キギョウ</t>
    </rPh>
    <rPh sb="148" eb="149">
      <t>サイ</t>
    </rPh>
    <rPh sb="149" eb="151">
      <t>ザンダカ</t>
    </rPh>
    <rPh sb="151" eb="152">
      <t>タイ</t>
    </rPh>
    <rPh sb="152" eb="154">
      <t>キュウスイ</t>
    </rPh>
    <rPh sb="154" eb="156">
      <t>シュウエキ</t>
    </rPh>
    <rPh sb="156" eb="158">
      <t>ヒリツ</t>
    </rPh>
    <rPh sb="160" eb="162">
      <t>キギョウ</t>
    </rPh>
    <rPh sb="162" eb="163">
      <t>サイ</t>
    </rPh>
    <rPh sb="163" eb="165">
      <t>ザンダカ</t>
    </rPh>
    <rPh sb="167" eb="168">
      <t>オオ</t>
    </rPh>
    <rPh sb="170" eb="172">
      <t>ゾウゲン</t>
    </rPh>
    <rPh sb="177" eb="179">
      <t>キュウスイ</t>
    </rPh>
    <rPh sb="179" eb="181">
      <t>シュウエキ</t>
    </rPh>
    <rPh sb="182" eb="184">
      <t>ゲンショウ</t>
    </rPh>
    <rPh sb="184" eb="186">
      <t>ケイコウ</t>
    </rPh>
    <rPh sb="192" eb="194">
      <t>ヒリツ</t>
    </rPh>
    <rPh sb="195" eb="197">
      <t>ジョウショウ</t>
    </rPh>
    <rPh sb="204" eb="206">
      <t>リョウキン</t>
    </rPh>
    <rPh sb="206" eb="208">
      <t>カイシュウ</t>
    </rPh>
    <rPh sb="208" eb="209">
      <t>リツ</t>
    </rPh>
    <rPh sb="214" eb="216">
      <t>ネンド</t>
    </rPh>
    <rPh sb="216" eb="218">
      <t>イコウ</t>
    </rPh>
    <rPh sb="224" eb="226">
      <t>シタマワ</t>
    </rPh>
    <rPh sb="233" eb="235">
      <t>リョウキン</t>
    </rPh>
    <rPh sb="235" eb="237">
      <t>タイケイ</t>
    </rPh>
    <rPh sb="238" eb="239">
      <t>フク</t>
    </rPh>
    <rPh sb="241" eb="244">
      <t>ソウゴウテキ</t>
    </rPh>
    <rPh sb="245" eb="247">
      <t>ケントウ</t>
    </rPh>
    <rPh sb="248" eb="250">
      <t>ヒツヨウ</t>
    </rPh>
    <rPh sb="254" eb="256">
      <t>レイワ</t>
    </rPh>
    <rPh sb="257" eb="259">
      <t>ネンド</t>
    </rPh>
    <rPh sb="261" eb="263">
      <t>リョウキン</t>
    </rPh>
    <rPh sb="263" eb="265">
      <t>カイテイ</t>
    </rPh>
    <rPh sb="266" eb="267">
      <t>オコナ</t>
    </rPh>
    <rPh sb="278" eb="280">
      <t>キュウスイ</t>
    </rPh>
    <rPh sb="280" eb="282">
      <t>ゲンカ</t>
    </rPh>
    <rPh sb="284" eb="287">
      <t>ヘイキンチ</t>
    </rPh>
    <rPh sb="289" eb="290">
      <t>ヒク</t>
    </rPh>
    <rPh sb="294" eb="296">
      <t>スウネン</t>
    </rPh>
    <rPh sb="299" eb="300">
      <t>エン</t>
    </rPh>
    <rPh sb="300" eb="301">
      <t>ダイ</t>
    </rPh>
    <rPh sb="302" eb="304">
      <t>スイイ</t>
    </rPh>
    <rPh sb="311" eb="313">
      <t>シセツ</t>
    </rPh>
    <rPh sb="313" eb="315">
      <t>リヨウ</t>
    </rPh>
    <rPh sb="315" eb="316">
      <t>リツ</t>
    </rPh>
    <rPh sb="318" eb="321">
      <t>ヘイキンチ</t>
    </rPh>
    <rPh sb="323" eb="325">
      <t>ジャッカン</t>
    </rPh>
    <rPh sb="325" eb="326">
      <t>タカ</t>
    </rPh>
    <rPh sb="327" eb="329">
      <t>スイイ</t>
    </rPh>
    <rPh sb="334" eb="336">
      <t>コンゴ</t>
    </rPh>
    <rPh sb="337" eb="339">
      <t>ジンコウ</t>
    </rPh>
    <rPh sb="339" eb="341">
      <t>ゲンショウ</t>
    </rPh>
    <rPh sb="342" eb="344">
      <t>コウリョ</t>
    </rPh>
    <rPh sb="346" eb="348">
      <t>ケイカク</t>
    </rPh>
    <rPh sb="350" eb="352">
      <t>シセツ</t>
    </rPh>
    <rPh sb="353" eb="355">
      <t>コウシン</t>
    </rPh>
    <rPh sb="360" eb="362">
      <t>ヒツヨウ</t>
    </rPh>
    <rPh sb="368" eb="371">
      <t>ユウシュウリツ</t>
    </rPh>
    <rPh sb="375" eb="377">
      <t>スウネン</t>
    </rPh>
    <rPh sb="377" eb="378">
      <t>ヨコ</t>
    </rPh>
    <rPh sb="381" eb="383">
      <t>スイイ</t>
    </rPh>
    <rPh sb="389" eb="391">
      <t>カンロ</t>
    </rPh>
    <rPh sb="392" eb="394">
      <t>ロウスイ</t>
    </rPh>
    <rPh sb="395" eb="397">
      <t>タハツ</t>
    </rPh>
    <rPh sb="406" eb="408">
      <t>カンロ</t>
    </rPh>
    <rPh sb="408" eb="410">
      <t>コウシン</t>
    </rPh>
    <rPh sb="413" eb="415">
      <t>カイゼン</t>
    </rPh>
    <rPh sb="419" eb="4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</si>
</sst>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0.52</c:v>
                </c:pt>
                <c:pt idx="1">
                  <c:v>7.0000000000000007E-2</c:v>
                </c:pt>
                <c:pt idx="2">
                  <c:v>0.21</c:v>
                </c:pt>
                <c:pt idx="3">
                  <c:v>0.6</c:v>
                </c:pt>
                <c:pt idx="4">
                  <c:v>0.61</c:v>
                </c:pt>
              </c:numCache>
            </c:numRef>
          </c:val>
          <c:extLst>
            <c:ext xmlns:c16="http://schemas.microsoft.com/office/drawing/2014/chart" uri="{C3380CC4-5D6E-409C-BE32-E72D297353CC}">
              <c16:uniqueId val="{00000000-838F-408E-A0A2-9B2750BE84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838F-408E-A0A2-9B2750BE84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57.57</c:v>
                </c:pt>
                <c:pt idx="1">
                  <c:v>70.72</c:v>
                </c:pt>
                <c:pt idx="2">
                  <c:v>62.41</c:v>
                </c:pt>
                <c:pt idx="3">
                  <c:v>66.91</c:v>
                </c:pt>
                <c:pt idx="4">
                  <c:v>68.13</c:v>
                </c:pt>
              </c:numCache>
            </c:numRef>
          </c:val>
          <c:extLst>
            <c:ext xmlns:c16="http://schemas.microsoft.com/office/drawing/2014/chart" uri="{C3380CC4-5D6E-409C-BE32-E72D297353CC}">
              <c16:uniqueId val="{00000000-2459-4D89-855D-1A3696D24A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60.03</c:v>
                </c:pt>
                <c:pt idx="2">
                  <c:v>59.74</c:v>
                </c:pt>
                <c:pt idx="3">
                  <c:v>59.67</c:v>
                </c:pt>
                <c:pt idx="4">
                  <c:v>60.12</c:v>
                </c:pt>
              </c:numCache>
            </c:numRef>
          </c:val>
          <c:smooth val="0"/>
          <c:extLst>
            <c:ext xmlns:c16="http://schemas.microsoft.com/office/drawing/2014/chart" uri="{C3380CC4-5D6E-409C-BE32-E72D297353CC}">
              <c16:uniqueId val="{00000001-2459-4D89-855D-1A3696D24A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90.47</c:v>
                </c:pt>
                <c:pt idx="1">
                  <c:v>88.49</c:v>
                </c:pt>
                <c:pt idx="2">
                  <c:v>99.41</c:v>
                </c:pt>
                <c:pt idx="3">
                  <c:v>90.28</c:v>
                </c:pt>
                <c:pt idx="4">
                  <c:v>88.79</c:v>
                </c:pt>
              </c:numCache>
            </c:numRef>
          </c:val>
          <c:extLst>
            <c:ext xmlns:c16="http://schemas.microsoft.com/office/drawing/2014/chart" uri="{C3380CC4-5D6E-409C-BE32-E72D297353CC}">
              <c16:uniqueId val="{00000000-D24B-4556-B92B-3A12109332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84.81</c:v>
                </c:pt>
                <c:pt idx="2">
                  <c:v>84.8</c:v>
                </c:pt>
                <c:pt idx="3">
                  <c:v>84.6</c:v>
                </c:pt>
                <c:pt idx="4">
                  <c:v>84.24</c:v>
                </c:pt>
              </c:numCache>
            </c:numRef>
          </c:val>
          <c:smooth val="0"/>
          <c:extLst>
            <c:ext xmlns:c16="http://schemas.microsoft.com/office/drawing/2014/chart" uri="{C3380CC4-5D6E-409C-BE32-E72D297353CC}">
              <c16:uniqueId val="{00000001-D24B-4556-B92B-3A12109332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110.21</c:v>
                </c:pt>
                <c:pt idx="1">
                  <c:v>107.75</c:v>
                </c:pt>
                <c:pt idx="2">
                  <c:v>100.74</c:v>
                </c:pt>
                <c:pt idx="3">
                  <c:v>101.93</c:v>
                </c:pt>
                <c:pt idx="4">
                  <c:v>102.59</c:v>
                </c:pt>
              </c:numCache>
            </c:numRef>
          </c:val>
          <c:extLst>
            <c:ext xmlns:c16="http://schemas.microsoft.com/office/drawing/2014/chart" uri="{C3380CC4-5D6E-409C-BE32-E72D297353CC}">
              <c16:uniqueId val="{00000000-A1FA-4758-9DC7-3F9776BF64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110.68</c:v>
                </c:pt>
                <c:pt idx="2">
                  <c:v>110.66</c:v>
                </c:pt>
                <c:pt idx="3">
                  <c:v>109.01</c:v>
                </c:pt>
                <c:pt idx="4">
                  <c:v>108.83</c:v>
                </c:pt>
              </c:numCache>
            </c:numRef>
          </c:val>
          <c:smooth val="0"/>
          <c:extLst>
            <c:ext xmlns:c16="http://schemas.microsoft.com/office/drawing/2014/chart" uri="{C3380CC4-5D6E-409C-BE32-E72D297353CC}">
              <c16:uniqueId val="{00000001-A1FA-4758-9DC7-3F9776BF64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53.46</c:v>
                </c:pt>
                <c:pt idx="1">
                  <c:v>43.83</c:v>
                </c:pt>
                <c:pt idx="2">
                  <c:v>44.58</c:v>
                </c:pt>
                <c:pt idx="3">
                  <c:v>45.88</c:v>
                </c:pt>
                <c:pt idx="4">
                  <c:v>47.41</c:v>
                </c:pt>
              </c:numCache>
            </c:numRef>
          </c:val>
          <c:extLst>
            <c:ext xmlns:c16="http://schemas.microsoft.com/office/drawing/2014/chart" uri="{C3380CC4-5D6E-409C-BE32-E72D297353CC}">
              <c16:uniqueId val="{00000000-7F01-4051-B9EB-E401CEEEFB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47.28</c:v>
                </c:pt>
                <c:pt idx="2">
                  <c:v>47.66</c:v>
                </c:pt>
                <c:pt idx="3">
                  <c:v>48.17</c:v>
                </c:pt>
                <c:pt idx="4">
                  <c:v>48.83</c:v>
                </c:pt>
              </c:numCache>
            </c:numRef>
          </c:val>
          <c:smooth val="0"/>
          <c:extLst>
            <c:ext xmlns:c16="http://schemas.microsoft.com/office/drawing/2014/chart" uri="{C3380CC4-5D6E-409C-BE32-E72D297353CC}">
              <c16:uniqueId val="{00000001-7F01-4051-B9EB-E401CEEEFB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16.27</c:v>
                </c:pt>
                <c:pt idx="1">
                  <c:v>1.43</c:v>
                </c:pt>
                <c:pt idx="2">
                  <c:v>25.62</c:v>
                </c:pt>
                <c:pt idx="3">
                  <c:v>32.630000000000003</c:v>
                </c:pt>
                <c:pt idx="4">
                  <c:v>36.43</c:v>
                </c:pt>
              </c:numCache>
            </c:numRef>
          </c:val>
          <c:extLst>
            <c:ext xmlns:c16="http://schemas.microsoft.com/office/drawing/2014/chart" uri="{C3380CC4-5D6E-409C-BE32-E72D297353CC}">
              <c16:uniqueId val="{00000000-06DA-4FFE-B610-959FDD92A3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12.19</c:v>
                </c:pt>
                <c:pt idx="2">
                  <c:v>15.1</c:v>
                </c:pt>
                <c:pt idx="3">
                  <c:v>17.12</c:v>
                </c:pt>
                <c:pt idx="4">
                  <c:v>18.18</c:v>
                </c:pt>
              </c:numCache>
            </c:numRef>
          </c:val>
          <c:smooth val="0"/>
          <c:extLst>
            <c:ext xmlns:c16="http://schemas.microsoft.com/office/drawing/2014/chart" uri="{C3380CC4-5D6E-409C-BE32-E72D297353CC}">
              <c16:uniqueId val="{00000001-06DA-4FFE-B610-959FDD92A3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27-4362-B0C6-50DED8BA49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3.56</c:v>
                </c:pt>
                <c:pt idx="2">
                  <c:v>2.74</c:v>
                </c:pt>
                <c:pt idx="3">
                  <c:v>3.7</c:v>
                </c:pt>
                <c:pt idx="4">
                  <c:v>4.34</c:v>
                </c:pt>
              </c:numCache>
            </c:numRef>
          </c:val>
          <c:smooth val="0"/>
          <c:extLst>
            <c:ext xmlns:c16="http://schemas.microsoft.com/office/drawing/2014/chart" uri="{C3380CC4-5D6E-409C-BE32-E72D297353CC}">
              <c16:uniqueId val="{00000001-A527-4362-B0C6-50DED8BA49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476.57</c:v>
                </c:pt>
                <c:pt idx="1">
                  <c:v>326.10000000000002</c:v>
                </c:pt>
                <c:pt idx="2">
                  <c:v>239.47</c:v>
                </c:pt>
                <c:pt idx="3">
                  <c:v>176.38</c:v>
                </c:pt>
                <c:pt idx="4">
                  <c:v>135.97</c:v>
                </c:pt>
              </c:numCache>
            </c:numRef>
          </c:val>
          <c:extLst>
            <c:ext xmlns:c16="http://schemas.microsoft.com/office/drawing/2014/chart" uri="{C3380CC4-5D6E-409C-BE32-E72D297353CC}">
              <c16:uniqueId val="{00000000-AC59-4CA8-B330-7DFD572E27E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357.34</c:v>
                </c:pt>
                <c:pt idx="2">
                  <c:v>366.03</c:v>
                </c:pt>
                <c:pt idx="3">
                  <c:v>365.18</c:v>
                </c:pt>
                <c:pt idx="4">
                  <c:v>327.77</c:v>
                </c:pt>
              </c:numCache>
            </c:numRef>
          </c:val>
          <c:smooth val="0"/>
          <c:extLst>
            <c:ext xmlns:c16="http://schemas.microsoft.com/office/drawing/2014/chart" uri="{C3380CC4-5D6E-409C-BE32-E72D297353CC}">
              <c16:uniqueId val="{00000001-AC59-4CA8-B330-7DFD572E27E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290.56</c:v>
                </c:pt>
                <c:pt idx="1">
                  <c:v>392.2</c:v>
                </c:pt>
                <c:pt idx="2">
                  <c:v>407.76</c:v>
                </c:pt>
                <c:pt idx="3">
                  <c:v>416.63</c:v>
                </c:pt>
                <c:pt idx="4">
                  <c:v>404.67</c:v>
                </c:pt>
              </c:numCache>
            </c:numRef>
          </c:val>
          <c:extLst>
            <c:ext xmlns:c16="http://schemas.microsoft.com/office/drawing/2014/chart" uri="{C3380CC4-5D6E-409C-BE32-E72D297353CC}">
              <c16:uniqueId val="{00000000-29AA-4C11-9F1C-E1BA68086E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373.69</c:v>
                </c:pt>
                <c:pt idx="2">
                  <c:v>370.12</c:v>
                </c:pt>
                <c:pt idx="3">
                  <c:v>371.65</c:v>
                </c:pt>
                <c:pt idx="4">
                  <c:v>397.1</c:v>
                </c:pt>
              </c:numCache>
            </c:numRef>
          </c:val>
          <c:smooth val="0"/>
          <c:extLst>
            <c:ext xmlns:c16="http://schemas.microsoft.com/office/drawing/2014/chart" uri="{C3380CC4-5D6E-409C-BE32-E72D297353CC}">
              <c16:uniqueId val="{00000001-29AA-4C11-9F1C-E1BA68086E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102.53</c:v>
                </c:pt>
                <c:pt idx="1">
                  <c:v>96.82</c:v>
                </c:pt>
                <c:pt idx="2">
                  <c:v>89.69</c:v>
                </c:pt>
                <c:pt idx="3">
                  <c:v>89.79</c:v>
                </c:pt>
                <c:pt idx="4">
                  <c:v>90.08</c:v>
                </c:pt>
              </c:numCache>
            </c:numRef>
          </c:val>
          <c:extLst>
            <c:ext xmlns:c16="http://schemas.microsoft.com/office/drawing/2014/chart" uri="{C3380CC4-5D6E-409C-BE32-E72D297353CC}">
              <c16:uniqueId val="{00000000-F31C-4494-8F9E-3B487B4864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99.87</c:v>
                </c:pt>
                <c:pt idx="2">
                  <c:v>100.42</c:v>
                </c:pt>
                <c:pt idx="3">
                  <c:v>98.77</c:v>
                </c:pt>
                <c:pt idx="4">
                  <c:v>95.79</c:v>
                </c:pt>
              </c:numCache>
            </c:numRef>
          </c:val>
          <c:smooth val="0"/>
          <c:extLst>
            <c:ext xmlns:c16="http://schemas.microsoft.com/office/drawing/2014/chart" uri="{C3380CC4-5D6E-409C-BE32-E72D297353CC}">
              <c16:uniqueId val="{00000001-F31C-4494-8F9E-3B487B4864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123.58</c:v>
                </c:pt>
                <c:pt idx="1">
                  <c:v>130.76</c:v>
                </c:pt>
                <c:pt idx="2">
                  <c:v>141.37</c:v>
                </c:pt>
                <c:pt idx="3">
                  <c:v>141.38999999999999</c:v>
                </c:pt>
                <c:pt idx="4">
                  <c:v>141.03</c:v>
                </c:pt>
              </c:numCache>
            </c:numRef>
          </c:val>
          <c:extLst>
            <c:ext xmlns:c16="http://schemas.microsoft.com/office/drawing/2014/chart" uri="{C3380CC4-5D6E-409C-BE32-E72D297353CC}">
              <c16:uniqueId val="{00000000-68B1-4462-8EEA-0699D86F33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171.81</c:v>
                </c:pt>
                <c:pt idx="2">
                  <c:v>171.67</c:v>
                </c:pt>
                <c:pt idx="3">
                  <c:v>173.67</c:v>
                </c:pt>
                <c:pt idx="4">
                  <c:v>171.13</c:v>
                </c:pt>
              </c:numCache>
            </c:numRef>
          </c:val>
          <c:smooth val="0"/>
          <c:extLst>
            <c:ext xmlns:c16="http://schemas.microsoft.com/office/drawing/2014/chart" uri="{C3380CC4-5D6E-409C-BE32-E72D297353CC}">
              <c16:uniqueId val="{00000001-68B1-4462-8EEA-0699D86F33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南九州市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34152</v>
      </c>
      <c r="AM8" s="71"/>
      <c r="AN8" s="71"/>
      <c r="AO8" s="71"/>
      <c r="AP8" s="71"/>
      <c r="AQ8" s="71"/>
      <c r="AR8" s="71"/>
      <c r="AS8" s="71"/>
      <c r="AT8" s="67">
        <f>データ!$S$6</f>
        <v>357.91</v>
      </c>
      <c r="AU8" s="68"/>
      <c r="AV8" s="68"/>
      <c r="AW8" s="68"/>
      <c r="AX8" s="68"/>
      <c r="AY8" s="68"/>
      <c r="AZ8" s="68"/>
      <c r="BA8" s="68"/>
      <c r="BB8" s="70">
        <f>データ!$T$6</f>
        <v>95.42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63.43</v>
      </c>
      <c r="J10" s="68"/>
      <c r="K10" s="68"/>
      <c r="L10" s="68"/>
      <c r="M10" s="68"/>
      <c r="N10" s="68"/>
      <c r="O10" s="69"/>
      <c r="P10" s="70">
        <f>データ!$P$6</f>
        <v>99.4</v>
      </c>
      <c r="Q10" s="70"/>
      <c r="R10" s="70"/>
      <c r="S10" s="70"/>
      <c r="T10" s="70"/>
      <c r="U10" s="70"/>
      <c r="V10" s="70"/>
      <c r="W10" s="71">
        <f>データ!$Q$6</f>
        <v>2310</v>
      </c>
      <c r="X10" s="71"/>
      <c r="Y10" s="71"/>
      <c r="Z10" s="71"/>
      <c r="AA10" s="71"/>
      <c r="AB10" s="71"/>
      <c r="AC10" s="71"/>
      <c r="AD10" s="2"/>
      <c r="AE10" s="2"/>
      <c r="AF10" s="2"/>
      <c r="AG10" s="2"/>
      <c r="AH10" s="4"/>
      <c r="AI10" s="4"/>
      <c r="AJ10" s="4"/>
      <c r="AK10" s="4"/>
      <c r="AL10" s="71">
        <f>データ!$U$6</f>
        <v>33608</v>
      </c>
      <c r="AM10" s="71"/>
      <c r="AN10" s="71"/>
      <c r="AO10" s="71"/>
      <c r="AP10" s="71"/>
      <c r="AQ10" s="71"/>
      <c r="AR10" s="71"/>
      <c r="AS10" s="71"/>
      <c r="AT10" s="67">
        <f>データ!$V$6</f>
        <v>130.36000000000001</v>
      </c>
      <c r="AU10" s="68"/>
      <c r="AV10" s="68"/>
      <c r="AW10" s="68"/>
      <c r="AX10" s="68"/>
      <c r="AY10" s="68"/>
      <c r="AZ10" s="68"/>
      <c r="BA10" s="68"/>
      <c r="BB10" s="70">
        <f>データ!$W$6</f>
        <v>257.81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PrKqCR8FUfzGDq6j0Mw9sIpuqG8Y0MecIx/iwM8SD49lgV2JDLfDgyn+WIBEaPcZiVCy835tHueyOaOJ6Isztw==" saltValue="754xfKmYLhHcy9xmuzp7Q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462233</v>
      </c>
      <c r="D6" s="34">
        <f t="shared" si="3"/>
        <v>46</v>
      </c>
      <c r="E6" s="34">
        <f t="shared" si="3"/>
        <v>1</v>
      </c>
      <c r="F6" s="34">
        <f t="shared" si="3"/>
        <v>0</v>
      </c>
      <c r="G6" s="34">
        <f t="shared" si="3"/>
        <v>1</v>
      </c>
      <c r="H6" s="34" t="str">
        <f t="shared" si="3"/>
        <v>鹿児島県　南九州市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63.43</v>
      </c>
      <c r="P6" s="35">
        <f t="shared" si="3"/>
        <v>99.4</v>
      </c>
      <c r="Q6" s="35">
        <f t="shared" si="3"/>
        <v>2310</v>
      </c>
      <c r="R6" s="35">
        <f t="shared" si="3"/>
        <v>34152</v>
      </c>
      <c r="S6" s="35">
        <f t="shared" si="3"/>
        <v>357.91</v>
      </c>
      <c r="T6" s="35">
        <f t="shared" si="3"/>
        <v>95.42</v>
      </c>
      <c r="U6" s="35">
        <f t="shared" si="3"/>
        <v>33608</v>
      </c>
      <c r="V6" s="35">
        <f t="shared" si="3"/>
        <v>130.36000000000001</v>
      </c>
      <c r="W6" s="35">
        <f t="shared" si="3"/>
        <v>257.81</v>
      </c>
      <c r="X6" s="36">
        <f>IF(X7="",NA(),X7)</f>
        <v>110.21</v>
      </c>
      <c r="Y6" s="36">
        <f t="shared" ref="Y6:AG6" si="4">IF(Y7="",NA(),Y7)</f>
        <v>107.75</v>
      </c>
      <c r="Z6" s="36">
        <f t="shared" si="4"/>
        <v>100.74</v>
      </c>
      <c r="AA6" s="36">
        <f t="shared" si="4"/>
        <v>101.93</v>
      </c>
      <c r="AB6" s="36">
        <f t="shared" si="4"/>
        <v>102.59</v>
      </c>
      <c r="AC6" s="36">
        <f t="shared" si="4"/>
        <v>111.71</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3.56</v>
      </c>
      <c r="AP6" s="36">
        <f t="shared" si="5"/>
        <v>2.74</v>
      </c>
      <c r="AQ6" s="36">
        <f t="shared" si="5"/>
        <v>3.7</v>
      </c>
      <c r="AR6" s="36">
        <f t="shared" si="5"/>
        <v>4.34</v>
      </c>
      <c r="AS6" s="35" t="str">
        <f>IF(AS7="","",IF(AS7="-","【-】","【"&amp;SUBSTITUTE(TEXT(AS7,"#,##0.00"),"-","△")&amp;"】"))</f>
        <v>【1.15】</v>
      </c>
      <c r="AT6" s="36">
        <f>IF(AT7="",NA(),AT7)</f>
        <v>476.57</v>
      </c>
      <c r="AU6" s="36">
        <f t="shared" ref="AU6:BC6" si="6">IF(AU7="",NA(),AU7)</f>
        <v>326.10000000000002</v>
      </c>
      <c r="AV6" s="36">
        <f t="shared" si="6"/>
        <v>239.47</v>
      </c>
      <c r="AW6" s="36">
        <f t="shared" si="6"/>
        <v>176.38</v>
      </c>
      <c r="AX6" s="36">
        <f t="shared" si="6"/>
        <v>135.97</v>
      </c>
      <c r="AY6" s="36">
        <f t="shared" si="6"/>
        <v>384.34</v>
      </c>
      <c r="AZ6" s="36">
        <f t="shared" si="6"/>
        <v>357.34</v>
      </c>
      <c r="BA6" s="36">
        <f t="shared" si="6"/>
        <v>366.03</v>
      </c>
      <c r="BB6" s="36">
        <f t="shared" si="6"/>
        <v>365.18</v>
      </c>
      <c r="BC6" s="36">
        <f t="shared" si="6"/>
        <v>327.77</v>
      </c>
      <c r="BD6" s="35" t="str">
        <f>IF(BD7="","",IF(BD7="-","【-】","【"&amp;SUBSTITUTE(TEXT(BD7,"#,##0.00"),"-","△")&amp;"】"))</f>
        <v>【260.31】</v>
      </c>
      <c r="BE6" s="36">
        <f>IF(BE7="",NA(),BE7)</f>
        <v>290.56</v>
      </c>
      <c r="BF6" s="36">
        <f t="shared" ref="BF6:BN6" si="7">IF(BF7="",NA(),BF7)</f>
        <v>392.2</v>
      </c>
      <c r="BG6" s="36">
        <f t="shared" si="7"/>
        <v>407.76</v>
      </c>
      <c r="BH6" s="36">
        <f t="shared" si="7"/>
        <v>416.63</v>
      </c>
      <c r="BI6" s="36">
        <f t="shared" si="7"/>
        <v>404.67</v>
      </c>
      <c r="BJ6" s="36">
        <f t="shared" si="7"/>
        <v>380.58</v>
      </c>
      <c r="BK6" s="36">
        <f t="shared" si="7"/>
        <v>373.69</v>
      </c>
      <c r="BL6" s="36">
        <f t="shared" si="7"/>
        <v>370.12</v>
      </c>
      <c r="BM6" s="36">
        <f t="shared" si="7"/>
        <v>371.65</v>
      </c>
      <c r="BN6" s="36">
        <f t="shared" si="7"/>
        <v>397.1</v>
      </c>
      <c r="BO6" s="35" t="str">
        <f>IF(BO7="","",IF(BO7="-","【-】","【"&amp;SUBSTITUTE(TEXT(BO7,"#,##0.00"),"-","△")&amp;"】"))</f>
        <v>【275.67】</v>
      </c>
      <c r="BP6" s="36">
        <f>IF(BP7="",NA(),BP7)</f>
        <v>102.53</v>
      </c>
      <c r="BQ6" s="36">
        <f t="shared" ref="BQ6:BY6" si="8">IF(BQ7="",NA(),BQ7)</f>
        <v>96.82</v>
      </c>
      <c r="BR6" s="36">
        <f t="shared" si="8"/>
        <v>89.69</v>
      </c>
      <c r="BS6" s="36">
        <f t="shared" si="8"/>
        <v>89.79</v>
      </c>
      <c r="BT6" s="36">
        <f t="shared" si="8"/>
        <v>90.08</v>
      </c>
      <c r="BU6" s="36">
        <f t="shared" si="8"/>
        <v>102.38</v>
      </c>
      <c r="BV6" s="36">
        <f t="shared" si="8"/>
        <v>99.87</v>
      </c>
      <c r="BW6" s="36">
        <f t="shared" si="8"/>
        <v>100.42</v>
      </c>
      <c r="BX6" s="36">
        <f t="shared" si="8"/>
        <v>98.77</v>
      </c>
      <c r="BY6" s="36">
        <f t="shared" si="8"/>
        <v>95.79</v>
      </c>
      <c r="BZ6" s="35" t="str">
        <f>IF(BZ7="","",IF(BZ7="-","【-】","【"&amp;SUBSTITUTE(TEXT(BZ7,"#,##0.00"),"-","△")&amp;"】"))</f>
        <v>【100.05】</v>
      </c>
      <c r="CA6" s="36">
        <f>IF(CA7="",NA(),CA7)</f>
        <v>123.58</v>
      </c>
      <c r="CB6" s="36">
        <f t="shared" ref="CB6:CJ6" si="9">IF(CB7="",NA(),CB7)</f>
        <v>130.76</v>
      </c>
      <c r="CC6" s="36">
        <f t="shared" si="9"/>
        <v>141.37</v>
      </c>
      <c r="CD6" s="36">
        <f t="shared" si="9"/>
        <v>141.38999999999999</v>
      </c>
      <c r="CE6" s="36">
        <f t="shared" si="9"/>
        <v>141.03</v>
      </c>
      <c r="CF6" s="36">
        <f t="shared" si="9"/>
        <v>168.67</v>
      </c>
      <c r="CG6" s="36">
        <f t="shared" si="9"/>
        <v>171.81</v>
      </c>
      <c r="CH6" s="36">
        <f t="shared" si="9"/>
        <v>171.67</v>
      </c>
      <c r="CI6" s="36">
        <f t="shared" si="9"/>
        <v>173.67</v>
      </c>
      <c r="CJ6" s="36">
        <f t="shared" si="9"/>
        <v>171.13</v>
      </c>
      <c r="CK6" s="35" t="str">
        <f>IF(CK7="","",IF(CK7="-","【-】","【"&amp;SUBSTITUTE(TEXT(CK7,"#,##0.00"),"-","△")&amp;"】"))</f>
        <v>【166.40】</v>
      </c>
      <c r="CL6" s="36">
        <f>IF(CL7="",NA(),CL7)</f>
        <v>57.57</v>
      </c>
      <c r="CM6" s="36">
        <f t="shared" ref="CM6:CU6" si="10">IF(CM7="",NA(),CM7)</f>
        <v>70.72</v>
      </c>
      <c r="CN6" s="36">
        <f t="shared" si="10"/>
        <v>62.41</v>
      </c>
      <c r="CO6" s="36">
        <f t="shared" si="10"/>
        <v>66.91</v>
      </c>
      <c r="CP6" s="36">
        <f t="shared" si="10"/>
        <v>68.13</v>
      </c>
      <c r="CQ6" s="36">
        <f t="shared" si="10"/>
        <v>54.92</v>
      </c>
      <c r="CR6" s="36">
        <f t="shared" si="10"/>
        <v>60.03</v>
      </c>
      <c r="CS6" s="36">
        <f t="shared" si="10"/>
        <v>59.74</v>
      </c>
      <c r="CT6" s="36">
        <f t="shared" si="10"/>
        <v>59.67</v>
      </c>
      <c r="CU6" s="36">
        <f t="shared" si="10"/>
        <v>60.12</v>
      </c>
      <c r="CV6" s="35" t="str">
        <f>IF(CV7="","",IF(CV7="-","【-】","【"&amp;SUBSTITUTE(TEXT(CV7,"#,##0.00"),"-","△")&amp;"】"))</f>
        <v>【60.69】</v>
      </c>
      <c r="CW6" s="36">
        <f>IF(CW7="",NA(),CW7)</f>
        <v>90.47</v>
      </c>
      <c r="CX6" s="36">
        <f t="shared" ref="CX6:DF6" si="11">IF(CX7="",NA(),CX7)</f>
        <v>88.49</v>
      </c>
      <c r="CY6" s="36">
        <f t="shared" si="11"/>
        <v>99.41</v>
      </c>
      <c r="CZ6" s="36">
        <f t="shared" si="11"/>
        <v>90.28</v>
      </c>
      <c r="DA6" s="36">
        <f t="shared" si="11"/>
        <v>88.79</v>
      </c>
      <c r="DB6" s="36">
        <f t="shared" si="11"/>
        <v>82.66</v>
      </c>
      <c r="DC6" s="36">
        <f t="shared" si="11"/>
        <v>84.81</v>
      </c>
      <c r="DD6" s="36">
        <f t="shared" si="11"/>
        <v>84.8</v>
      </c>
      <c r="DE6" s="36">
        <f t="shared" si="11"/>
        <v>84.6</v>
      </c>
      <c r="DF6" s="36">
        <f t="shared" si="11"/>
        <v>84.24</v>
      </c>
      <c r="DG6" s="35" t="str">
        <f>IF(DG7="","",IF(DG7="-","【-】","【"&amp;SUBSTITUTE(TEXT(DG7,"#,##0.00"),"-","△")&amp;"】"))</f>
        <v>【89.82】</v>
      </c>
      <c r="DH6" s="36">
        <f>IF(DH7="",NA(),DH7)</f>
        <v>53.46</v>
      </c>
      <c r="DI6" s="36">
        <f t="shared" ref="DI6:DQ6" si="12">IF(DI7="",NA(),DI7)</f>
        <v>43.83</v>
      </c>
      <c r="DJ6" s="36">
        <f t="shared" si="12"/>
        <v>44.58</v>
      </c>
      <c r="DK6" s="36">
        <f t="shared" si="12"/>
        <v>45.88</v>
      </c>
      <c r="DL6" s="36">
        <f t="shared" si="12"/>
        <v>47.41</v>
      </c>
      <c r="DM6" s="36">
        <f t="shared" si="12"/>
        <v>48.49</v>
      </c>
      <c r="DN6" s="36">
        <f t="shared" si="12"/>
        <v>47.28</v>
      </c>
      <c r="DO6" s="36">
        <f t="shared" si="12"/>
        <v>47.66</v>
      </c>
      <c r="DP6" s="36">
        <f t="shared" si="12"/>
        <v>48.17</v>
      </c>
      <c r="DQ6" s="36">
        <f t="shared" si="12"/>
        <v>48.83</v>
      </c>
      <c r="DR6" s="35" t="str">
        <f>IF(DR7="","",IF(DR7="-","【-】","【"&amp;SUBSTITUTE(TEXT(DR7,"#,##0.00"),"-","△")&amp;"】"))</f>
        <v>【50.19】</v>
      </c>
      <c r="DS6" s="36">
        <f>IF(DS7="",NA(),DS7)</f>
        <v>16.27</v>
      </c>
      <c r="DT6" s="36">
        <f t="shared" ref="DT6:EB6" si="13">IF(DT7="",NA(),DT7)</f>
        <v>1.43</v>
      </c>
      <c r="DU6" s="36">
        <f t="shared" si="13"/>
        <v>25.62</v>
      </c>
      <c r="DV6" s="36">
        <f t="shared" si="13"/>
        <v>32.630000000000003</v>
      </c>
      <c r="DW6" s="36">
        <f t="shared" si="13"/>
        <v>36.43</v>
      </c>
      <c r="DX6" s="36">
        <f t="shared" si="13"/>
        <v>12.79</v>
      </c>
      <c r="DY6" s="36">
        <f t="shared" si="13"/>
        <v>12.19</v>
      </c>
      <c r="DZ6" s="36">
        <f t="shared" si="13"/>
        <v>15.1</v>
      </c>
      <c r="EA6" s="36">
        <f t="shared" si="13"/>
        <v>17.12</v>
      </c>
      <c r="EB6" s="36">
        <f t="shared" si="13"/>
        <v>18.18</v>
      </c>
      <c r="EC6" s="35" t="str">
        <f>IF(EC7="","",IF(EC7="-","【-】","【"&amp;SUBSTITUTE(TEXT(EC7,"#,##0.00"),"-","△")&amp;"】"))</f>
        <v>【20.63】</v>
      </c>
      <c r="ED6" s="36">
        <f>IF(ED7="",NA(),ED7)</f>
        <v>0.52</v>
      </c>
      <c r="EE6" s="36">
        <f t="shared" ref="EE6:EM6" si="14">IF(EE7="",NA(),EE7)</f>
        <v>7.0000000000000007E-2</v>
      </c>
      <c r="EF6" s="36">
        <f t="shared" si="14"/>
        <v>0.21</v>
      </c>
      <c r="EG6" s="36">
        <f t="shared" si="14"/>
        <v>0.6</v>
      </c>
      <c r="EH6" s="36">
        <f t="shared" si="14"/>
        <v>0.61</v>
      </c>
      <c r="EI6" s="36">
        <f t="shared" si="14"/>
        <v>0.71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462233</v>
      </c>
      <c r="D7" s="38">
        <v>46</v>
      </c>
      <c r="E7" s="38">
        <v>1</v>
      </c>
      <c r="F7" s="38">
        <v>0</v>
      </c>
      <c r="G7" s="38">
        <v>1</v>
      </c>
      <c r="H7" s="38" t="s">
        <v>93</v>
      </c>
      <c r="I7" s="38" t="s">
        <v>94</v>
      </c>
      <c r="J7" s="38" t="s">
        <v>95</v>
      </c>
      <c r="K7" s="38" t="s">
        <v>96</v>
      </c>
      <c r="L7" s="38" t="s">
        <v>97</v>
      </c>
      <c r="M7" s="38" t="s">
        <v>98</v>
      </c>
      <c r="N7" s="39" t="s">
        <v>99</v>
      </c>
      <c r="O7" s="39">
        <v>63.43</v>
      </c>
      <c r="P7" s="39">
        <v>99.4</v>
      </c>
      <c r="Q7" s="39">
        <v>2310</v>
      </c>
      <c r="R7" s="39">
        <v>34152</v>
      </c>
      <c r="S7" s="39">
        <v>357.91</v>
      </c>
      <c r="T7" s="39">
        <v>95.42</v>
      </c>
      <c r="U7" s="39">
        <v>33608</v>
      </c>
      <c r="V7" s="39">
        <v>130.36000000000001</v>
      </c>
      <c r="W7" s="39">
        <v>257.81</v>
      </c>
      <c r="X7" s="39">
        <v>110.21</v>
      </c>
      <c r="Y7" s="39">
        <v>107.75</v>
      </c>
      <c r="Z7" s="39">
        <v>100.74</v>
      </c>
      <c r="AA7" s="39">
        <v>101.93</v>
      </c>
      <c r="AB7" s="39">
        <v>102.59</v>
      </c>
      <c r="AC7" s="39">
        <v>111.71</v>
      </c>
      <c r="AD7" s="39">
        <v>110.68</v>
      </c>
      <c r="AE7" s="39">
        <v>110.66</v>
      </c>
      <c r="AF7" s="39">
        <v>109.01</v>
      </c>
      <c r="AG7" s="39">
        <v>108.83</v>
      </c>
      <c r="AH7" s="39">
        <v>110.27</v>
      </c>
      <c r="AI7" s="39">
        <v>0</v>
      </c>
      <c r="AJ7" s="39">
        <v>0</v>
      </c>
      <c r="AK7" s="39">
        <v>0</v>
      </c>
      <c r="AL7" s="39">
        <v>0</v>
      </c>
      <c r="AM7" s="39">
        <v>0</v>
      </c>
      <c r="AN7" s="39">
        <v>1.72</v>
      </c>
      <c r="AO7" s="39">
        <v>3.56</v>
      </c>
      <c r="AP7" s="39">
        <v>2.74</v>
      </c>
      <c r="AQ7" s="39">
        <v>3.7</v>
      </c>
      <c r="AR7" s="39">
        <v>4.34</v>
      </c>
      <c r="AS7" s="39">
        <v>1.1499999999999999</v>
      </c>
      <c r="AT7" s="39">
        <v>476.57</v>
      </c>
      <c r="AU7" s="39">
        <v>326.10000000000002</v>
      </c>
      <c r="AV7" s="39">
        <v>239.47</v>
      </c>
      <c r="AW7" s="39">
        <v>176.38</v>
      </c>
      <c r="AX7" s="39">
        <v>135.97</v>
      </c>
      <c r="AY7" s="39">
        <v>384.34</v>
      </c>
      <c r="AZ7" s="39">
        <v>357.34</v>
      </c>
      <c r="BA7" s="39">
        <v>366.03</v>
      </c>
      <c r="BB7" s="39">
        <v>365.18</v>
      </c>
      <c r="BC7" s="39">
        <v>327.77</v>
      </c>
      <c r="BD7" s="39">
        <v>260.31</v>
      </c>
      <c r="BE7" s="39">
        <v>290.56</v>
      </c>
      <c r="BF7" s="39">
        <v>392.2</v>
      </c>
      <c r="BG7" s="39">
        <v>407.76</v>
      </c>
      <c r="BH7" s="39">
        <v>416.63</v>
      </c>
      <c r="BI7" s="39">
        <v>404.67</v>
      </c>
      <c r="BJ7" s="39">
        <v>380.58</v>
      </c>
      <c r="BK7" s="39">
        <v>373.69</v>
      </c>
      <c r="BL7" s="39">
        <v>370.12</v>
      </c>
      <c r="BM7" s="39">
        <v>371.65</v>
      </c>
      <c r="BN7" s="39">
        <v>397.1</v>
      </c>
      <c r="BO7" s="39">
        <v>275.67</v>
      </c>
      <c r="BP7" s="39">
        <v>102.53</v>
      </c>
      <c r="BQ7" s="39">
        <v>96.82</v>
      </c>
      <c r="BR7" s="39">
        <v>89.69</v>
      </c>
      <c r="BS7" s="39">
        <v>89.79</v>
      </c>
      <c r="BT7" s="39">
        <v>90.08</v>
      </c>
      <c r="BU7" s="39">
        <v>102.38</v>
      </c>
      <c r="BV7" s="39">
        <v>99.87</v>
      </c>
      <c r="BW7" s="39">
        <v>100.42</v>
      </c>
      <c r="BX7" s="39">
        <v>98.77</v>
      </c>
      <c r="BY7" s="39">
        <v>95.79</v>
      </c>
      <c r="BZ7" s="39">
        <v>100.05</v>
      </c>
      <c r="CA7" s="39">
        <v>123.58</v>
      </c>
      <c r="CB7" s="39">
        <v>130.76</v>
      </c>
      <c r="CC7" s="39">
        <v>141.37</v>
      </c>
      <c r="CD7" s="39">
        <v>141.38999999999999</v>
      </c>
      <c r="CE7" s="39">
        <v>141.03</v>
      </c>
      <c r="CF7" s="39">
        <v>168.67</v>
      </c>
      <c r="CG7" s="39">
        <v>171.81</v>
      </c>
      <c r="CH7" s="39">
        <v>171.67</v>
      </c>
      <c r="CI7" s="39">
        <v>173.67</v>
      </c>
      <c r="CJ7" s="39">
        <v>171.13</v>
      </c>
      <c r="CK7" s="39">
        <v>166.4</v>
      </c>
      <c r="CL7" s="39">
        <v>57.57</v>
      </c>
      <c r="CM7" s="39">
        <v>70.72</v>
      </c>
      <c r="CN7" s="39">
        <v>62.41</v>
      </c>
      <c r="CO7" s="39">
        <v>66.91</v>
      </c>
      <c r="CP7" s="39">
        <v>68.13</v>
      </c>
      <c r="CQ7" s="39">
        <v>54.92</v>
      </c>
      <c r="CR7" s="39">
        <v>60.03</v>
      </c>
      <c r="CS7" s="39">
        <v>59.74</v>
      </c>
      <c r="CT7" s="39">
        <v>59.67</v>
      </c>
      <c r="CU7" s="39">
        <v>60.12</v>
      </c>
      <c r="CV7" s="39">
        <v>60.69</v>
      </c>
      <c r="CW7" s="39">
        <v>90.47</v>
      </c>
      <c r="CX7" s="39">
        <v>88.49</v>
      </c>
      <c r="CY7" s="39">
        <v>99.41</v>
      </c>
      <c r="CZ7" s="39">
        <v>90.28</v>
      </c>
      <c r="DA7" s="39">
        <v>88.79</v>
      </c>
      <c r="DB7" s="39">
        <v>82.66</v>
      </c>
      <c r="DC7" s="39">
        <v>84.81</v>
      </c>
      <c r="DD7" s="39">
        <v>84.8</v>
      </c>
      <c r="DE7" s="39">
        <v>84.6</v>
      </c>
      <c r="DF7" s="39">
        <v>84.24</v>
      </c>
      <c r="DG7" s="39">
        <v>89.82</v>
      </c>
      <c r="DH7" s="39">
        <v>53.46</v>
      </c>
      <c r="DI7" s="39">
        <v>43.83</v>
      </c>
      <c r="DJ7" s="39">
        <v>44.58</v>
      </c>
      <c r="DK7" s="39">
        <v>45.88</v>
      </c>
      <c r="DL7" s="39">
        <v>47.41</v>
      </c>
      <c r="DM7" s="39">
        <v>48.49</v>
      </c>
      <c r="DN7" s="39">
        <v>47.28</v>
      </c>
      <c r="DO7" s="39">
        <v>47.66</v>
      </c>
      <c r="DP7" s="39">
        <v>48.17</v>
      </c>
      <c r="DQ7" s="39">
        <v>48.83</v>
      </c>
      <c r="DR7" s="39">
        <v>50.19</v>
      </c>
      <c r="DS7" s="39">
        <v>16.27</v>
      </c>
      <c r="DT7" s="39">
        <v>1.43</v>
      </c>
      <c r="DU7" s="39">
        <v>25.62</v>
      </c>
      <c r="DV7" s="39">
        <v>32.630000000000003</v>
      </c>
      <c r="DW7" s="39">
        <v>36.43</v>
      </c>
      <c r="DX7" s="39">
        <v>12.79</v>
      </c>
      <c r="DY7" s="39">
        <v>12.19</v>
      </c>
      <c r="DZ7" s="39">
        <v>15.1</v>
      </c>
      <c r="EA7" s="39">
        <v>17.12</v>
      </c>
      <c r="EB7" s="39">
        <v>18.18</v>
      </c>
      <c r="EC7" s="39">
        <v>20.63</v>
      </c>
      <c r="ED7" s="39">
        <v>0.52</v>
      </c>
      <c r="EE7" s="39">
        <v>7.0000000000000007E-2</v>
      </c>
      <c r="EF7" s="39">
        <v>0.21</v>
      </c>
      <c r="EG7" s="39">
        <v>0.6</v>
      </c>
      <c r="EH7" s="39">
        <v>0.61</v>
      </c>
      <c r="EI7" s="39">
        <v>0.71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2022-01-13T02:57:53Z</cp:lastPrinted>
  <dcterms:created xsi:type="dcterms:W3CDTF">2021-12-03T06:59:41Z</dcterms:created>
  <dcterms:modified xsi:type="dcterms:W3CDTF">2022-02-09T01:54:02Z</dcterms:modified>
  <cp:category/>
</cp:coreProperties>
</file>