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6奄美市\"/>
    </mc:Choice>
  </mc:AlternateContent>
  <workbookProtection workbookAlgorithmName="SHA-512" workbookHashValue="HFqia/MnYWvUIVxMSxr1FB6LYaxonYkvb4rYSD9RU72Nir2KOMZE3a8MLsotuMM0zGIBeQueCVTHGkNEtmkXrg==" workbookSaltValue="FnRQIDSdP2N3Bq13JA08jw=="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L10" i="4"/>
  <c r="AD10" i="4"/>
  <c r="W10" i="4"/>
  <c r="B10" i="4"/>
  <c r="BB8" i="4"/>
  <c r="AD8" i="4"/>
  <c r="I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<sst xmlns="http://schemas.openxmlformats.org/spreadsheetml/2006/main" count="319" uniqueCount="118">
  <si>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</si>
  <si>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</si>
  <si>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</si>
  <si>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</si>
  <si>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</si>
  <si>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</si>
  <si>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</si>
  <si>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</si>
  <si>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</si>
  <si>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</si>
  <si>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</si>
  <si>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</si>
  <si>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</si>
  <si>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</si>
  <si>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</si>
  <si>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</si>
  <si>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</si>
  <si>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</si>
  <si>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</si>
  <si>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</si>
  <si>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</si>
  <si>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</si>
  <si>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</si>
  <si>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</si>
  <si>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</si>
  <si>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</si>
  <si>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</si>
  <si>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</si>
  <si>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</si>
  <si>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</si>
  <si>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</si>
  <si>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</si>
  <si>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</si>
  <si>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</si>
  <si>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</si>
  <si>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</si>
  <si>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</si>
  <si>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</si>
  <si>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</si>
  <si>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</si>
  <si>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</si>
  <si>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</si>
  <si>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</si>
  <si>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</si>
  <si>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</si>
  <si>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</si>
  <si>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</si>
  <si>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</si>
  <si>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</si>
  <si>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</si>
  <si>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</si>
  <si>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</si>
  <si>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</si>
  <si>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</si>
  <si>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</si>
  <si>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</si>
  <si>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</si>
  <si>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</si>
  <si>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</si>
  <si>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</si>
  <si>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</si>
  <si>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</si>
  <si>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</si>
  <si>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</si>
  <si>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</si>
  <si>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</si>
  <si>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</si>
  <si>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</si>
  <si>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</si>
  <si>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</si>
  <si>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</si>
  <si>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</si>
  <si>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</si>
  <si>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</si>
  <si>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</si>
  <si>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</si>
  <si>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</si>
  <si>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</si>
  <si>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</si>
  <si>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</si>
  <si>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</si>
  <si>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</si>
  <si>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</si>
  <si>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</si>
  <si>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</si>
  <si>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</si>
  <si>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</si>
  <si>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</si>
  <si>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</si>
  <si>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</si>
  <si>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</si>
  <si>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</si>
  <si>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</si>
  <si>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</si>
  <si>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</si>
  <si>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</si>
  <si>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</si>
  <si>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</si>
  <si>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</si>
  <si>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</si>
  <si>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</si>
  <si>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</si>
  <si>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</si>
  <si>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</si>
  <si>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</si>
  <si>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</si>
  <si>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</si>
  <si>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</si>
  <si>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</si>
  <si>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</si>
  <si>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</si>
  <si>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</si>
  <si>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</si>
  <si>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</si>
  <si>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</si>
  <si>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…令和2年度より公営企業会計へ移行したことにより，前年度以前は比較できないが，類似団体平均値より低く，優位となっている。今後も償却状況を注視しながら，計画的な設備等更新を図る。</t>
    </r>
    <r>
      <rPr>
        <b/>
        <sz val="11"/>
        <color theme="1"/>
        <rFont val="ＭＳ ゴシック"/>
        <family val="3"/>
        <charset val="128"/>
      </rPr>
      <t xml:space="preserve">
</t>
    </r>
    <r>
      <rPr>
        <b/>
        <strike/>
        <sz val="11"/>
        <color theme="1"/>
        <rFont val="ＭＳ ゴシック"/>
        <family val="3"/>
        <charset val="128"/>
      </rPr>
      <t/>
    </r>
    <rPh sb="13" eb="14">
      <t>レイ</t>
    </rPh>
    <rPh sb="14" eb="15">
      <t>ワ</t>
    </rPh>
    <phoneticPr fontId="4"/>
  </si>
  <si>
    <t>　施設の老朽化による維持管理費（電気・機械設備等の修繕）の増加や，新たな地区の事業開始に伴い建設改良費が増加しているため，各指標の数値とも厳しい傾向にある。
　今後も未接続世帯の加入促進による収入の増と水洗化率の向上を図り汚水処理原価の減，経費回収率の増に努めるとともに，最適整備構想計画，施設の機能診断業務に基づいて，引き続き計画的な更新を行うことにより，維持管理費の抑制に努める。
　また，適切な料金体系の検討も必要である。
　令和２年度に策定した経営戦略を基に，今後，持続可能な下水道事業の経営を確立するため，運営調査会を発足し経営方針の再考を図る予定である。</t>
    <rPh sb="33" eb="34">
      <t>アラ</t>
    </rPh>
    <rPh sb="36" eb="38">
      <t>チク</t>
    </rPh>
    <rPh sb="39" eb="41">
      <t>ジギョウ</t>
    </rPh>
    <rPh sb="41" eb="43">
      <t>カイシ</t>
    </rPh>
    <rPh sb="44" eb="45">
      <t>トモナ</t>
    </rPh>
    <rPh sb="46" eb="48">
      <t>ケンセツ</t>
    </rPh>
    <rPh sb="48" eb="50">
      <t>カイリョウ</t>
    </rPh>
    <rPh sb="50" eb="51">
      <t>ヒ</t>
    </rPh>
    <rPh sb="52" eb="54">
      <t>ゾウカ</t>
    </rPh>
    <rPh sb="65" eb="67">
      <t>スウチ</t>
    </rPh>
    <rPh sb="69" eb="70">
      <t>キビ</t>
    </rPh>
    <rPh sb="72" eb="74">
      <t>ケイコウ</t>
    </rPh>
    <rPh sb="80" eb="82">
      <t>コンゴ</t>
    </rPh>
    <rPh sb="96" eb="98">
      <t>シュウニュウ</t>
    </rPh>
    <rPh sb="99" eb="100">
      <t>ゾウ</t>
    </rPh>
    <rPh sb="101" eb="104">
      <t>スイセンカ</t>
    </rPh>
    <rPh sb="104" eb="105">
      <t>リツ</t>
    </rPh>
    <rPh sb="106" eb="108">
      <t>コウジョウ</t>
    </rPh>
    <rPh sb="111" eb="113">
      <t>オスイ</t>
    </rPh>
    <rPh sb="113" eb="115">
      <t>ショリ</t>
    </rPh>
    <rPh sb="115" eb="117">
      <t>ゲンカ</t>
    </rPh>
    <rPh sb="118" eb="119">
      <t>ゲン</t>
    </rPh>
    <rPh sb="120" eb="122">
      <t>ケイヒ</t>
    </rPh>
    <rPh sb="122" eb="124">
      <t>カイシュウ</t>
    </rPh>
    <rPh sb="124" eb="125">
      <t>リツ</t>
    </rPh>
    <rPh sb="126" eb="127">
      <t>ゾウ</t>
    </rPh>
    <rPh sb="128" eb="129">
      <t>ツト</t>
    </rPh>
    <rPh sb="160" eb="161">
      <t>ヒ</t>
    </rPh>
    <rPh sb="162" eb="163">
      <t>ツヅ</t>
    </rPh>
    <rPh sb="188" eb="189">
      <t>ツト</t>
    </rPh>
    <rPh sb="197" eb="199">
      <t>テキセツ</t>
    </rPh>
    <rPh sb="200" eb="202">
      <t>リョウキン</t>
    </rPh>
    <rPh sb="202" eb="204">
      <t>タイケイ</t>
    </rPh>
    <rPh sb="205" eb="207">
      <t>ケントウ</t>
    </rPh>
    <rPh sb="208" eb="210">
      <t>ヒツヨウ</t>
    </rPh>
    <rPh sb="272" eb="274">
      <t>サイコウ</t>
    </rPh>
    <rPh sb="275" eb="276">
      <t>ハカ</t>
    </rPh>
    <phoneticPr fontId="4"/>
  </si>
  <si>
    <r>
      <rPr>
        <b/>
        <sz val="8"/>
        <color theme="1"/>
        <rFont val="ＭＳ ゴシック"/>
        <family val="3"/>
        <charset val="128"/>
      </rPr>
      <t>①経常収支比率…</t>
    </r>
    <r>
      <rPr>
        <sz val="8"/>
        <color theme="1"/>
        <rFont val="ＭＳ ゴシック"/>
        <family val="3"/>
        <charset val="128"/>
      </rPr>
      <t xml:space="preserve">類似団体平均値より低く，100％を下回っている。平成３年度の小湊地区の供用開始以降，現在11地区と拡大しているが，施設の老朽化により維持管理費（修繕等）が増加傾向にある。令和元年度より最適整備構想計画，施設の機能診断業務に着手しており，今後計画的な更新を実施することで維持管理費の抑制を図るとともに，未接続世帯の加入促進を行い使用料収入の向上を図る必要がある。
</t>
    </r>
    <r>
      <rPr>
        <b/>
        <sz val="8"/>
        <color theme="1"/>
        <rFont val="ＭＳ ゴシック"/>
        <family val="3"/>
        <charset val="128"/>
      </rPr>
      <t>②累積欠損金比率</t>
    </r>
    <r>
      <rPr>
        <sz val="8"/>
        <color theme="1"/>
        <rFont val="ＭＳ ゴシック"/>
        <family val="3"/>
        <charset val="128"/>
      </rPr>
      <t>…類似団体平均値より高く，劣位となっており，今後計画的な更新を実施することで維持管理費の抑制を図るとともに，未接続世帯の加入促進を行い使用料収入の向上を図る。また，適切な料金体系を検討し改善する必要がある。</t>
    </r>
    <r>
      <rPr>
        <b/>
        <sz val="8"/>
        <color theme="1"/>
        <rFont val="ＭＳ ゴシック"/>
        <family val="3"/>
        <charset val="128"/>
      </rPr>
      <t xml:space="preserve">
③流動比率</t>
    </r>
    <r>
      <rPr>
        <sz val="8"/>
        <color theme="1"/>
        <rFont val="ＭＳ ゴシック"/>
        <family val="3"/>
        <charset val="128"/>
      </rPr>
      <t>…類似団体平均値より低く，劣位となっており，今後計画的な更新を実施することで維持管理費の抑制を図るとともに，未接続世帯の加入促進を行い使用料収入の向上を図る。また，適切な料金体系を検討し改善する必要がある。</t>
    </r>
    <r>
      <rPr>
        <b/>
        <sz val="8"/>
        <color theme="1"/>
        <rFont val="ＭＳ ゴシック"/>
        <family val="3"/>
        <charset val="128"/>
      </rPr>
      <t xml:space="preserve">
④企業債残高対事業規模比率</t>
    </r>
    <r>
      <rPr>
        <sz val="8"/>
        <color theme="1"/>
        <rFont val="ＭＳ ゴシック"/>
        <family val="3"/>
        <charset val="128"/>
      </rPr>
      <t xml:space="preserve">…類似団体平均値より低く，優位となっているものの，令和２年度より用安地区の事業が開始し，今後は処理場建設等により事業費が増大する見込みとなっていることから，事業完了後は計画的な更新を行い，比率の抑制に努める。
</t>
    </r>
    <r>
      <rPr>
        <b/>
        <sz val="8"/>
        <color theme="1"/>
        <rFont val="ＭＳ ゴシック"/>
        <family val="3"/>
        <charset val="128"/>
      </rPr>
      <t>⑤経費回収率…</t>
    </r>
    <r>
      <rPr>
        <sz val="8"/>
        <color theme="1"/>
        <rFont val="ＭＳ ゴシック"/>
        <family val="3"/>
        <charset val="128"/>
      </rPr>
      <t xml:space="preserve">類似団体平均値より低く，劣位となっていることから，計画的な更新を行い施設の老朽化による維持管理費の抑制を図るとともに，未接続世帯の加入促進により，接続世帯を増やし料金収入の向上を図る。また，適切な料金体系の検討により改善を図る必要がある。
</t>
    </r>
    <r>
      <rPr>
        <b/>
        <sz val="8"/>
        <color theme="1"/>
        <rFont val="ＭＳ ゴシック"/>
        <family val="3"/>
        <charset val="128"/>
      </rPr>
      <t>⑥汚水処理原価…</t>
    </r>
    <r>
      <rPr>
        <sz val="8"/>
        <color theme="1"/>
        <rFont val="ＭＳ ゴシック"/>
        <family val="3"/>
        <charset val="128"/>
      </rPr>
      <t xml:space="preserve">類似団体平均値より高く，劣位となっており，今後の人口減や維持管理費の増による汚水処理原価の増が見込まれる。今後，維持管理費の抑制を図るとともに，未接続世帯の加入促進により汚水処理費の抑制を図る。
</t>
    </r>
    <r>
      <rPr>
        <b/>
        <sz val="8"/>
        <color theme="1"/>
        <rFont val="ＭＳ ゴシック"/>
        <family val="3"/>
        <charset val="128"/>
      </rPr>
      <t>⑦施設利用率…</t>
    </r>
    <r>
      <rPr>
        <sz val="8"/>
        <color theme="1"/>
        <rFont val="ＭＳ ゴシック"/>
        <family val="3"/>
        <charset val="128"/>
      </rPr>
      <t xml:space="preserve">地区人口が減少しており，類似団体平均値より低く，劣位にある。未接続世帯の加入促進により，接続世帯を増やし施設利用率向上を図る。
</t>
    </r>
    <r>
      <rPr>
        <b/>
        <sz val="8"/>
        <color theme="1"/>
        <rFont val="ＭＳ ゴシック"/>
        <family val="3"/>
        <charset val="128"/>
      </rPr>
      <t>⑧水洗化率…</t>
    </r>
    <r>
      <rPr>
        <sz val="8"/>
        <color theme="1"/>
        <rFont val="ＭＳ ゴシック"/>
        <family val="3"/>
        <charset val="128"/>
      </rPr>
      <t xml:space="preserve">施設利用率同様，類似団体平均値より低く，劣位にある。水洗化率向上のため，未接続世帯の加入促進を図る。
</t>
    </r>
    <rPh sb="1" eb="3">
      <t>ケイジョウ</t>
    </rPh>
    <rPh sb="8" eb="10">
      <t>ルイジ</t>
    </rPh>
    <rPh sb="10" eb="12">
      <t>ダンタイ</t>
    </rPh>
    <rPh sb="12" eb="15">
      <t>ヘイキンチ</t>
    </rPh>
    <rPh sb="17" eb="18">
      <t>ヒク</t>
    </rPh>
    <rPh sb="25" eb="27">
      <t>シタマワ</t>
    </rPh>
    <rPh sb="32" eb="34">
      <t>ヘイセイ</t>
    </rPh>
    <rPh sb="36" eb="37">
      <t>ド</t>
    </rPh>
    <rPh sb="93" eb="94">
      <t>レイ</t>
    </rPh>
    <rPh sb="94" eb="95">
      <t>ワ</t>
    </rPh>
    <rPh sb="95" eb="96">
      <t>モト</t>
    </rPh>
    <rPh sb="96" eb="98">
      <t>ネンド</t>
    </rPh>
    <rPh sb="135" eb="137">
      <t>ジッシ</t>
    </rPh>
    <rPh sb="169" eb="170">
      <t>オコナ</t>
    </rPh>
    <rPh sb="174" eb="176">
      <t>シュウニュウ</t>
    </rPh>
    <rPh sb="177" eb="179">
      <t>コウジョウ</t>
    </rPh>
    <rPh sb="180" eb="181">
      <t>ハカ</t>
    </rPh>
    <rPh sb="182" eb="184">
      <t>ヒツヨウ</t>
    </rPh>
    <rPh sb="264" eb="267">
      <t>シヨウリョウ</t>
    </rPh>
    <rPh sb="411" eb="413">
      <t>キギョウ</t>
    </rPh>
    <rPh sb="413" eb="414">
      <t>サイ</t>
    </rPh>
    <rPh sb="414" eb="416">
      <t>ザンダカ</t>
    </rPh>
    <rPh sb="416" eb="417">
      <t>タイ</t>
    </rPh>
    <rPh sb="417" eb="419">
      <t>ジギョウ</t>
    </rPh>
    <rPh sb="419" eb="421">
      <t>キボ</t>
    </rPh>
    <rPh sb="421" eb="423">
      <t>ヒリツ</t>
    </rPh>
    <rPh sb="455" eb="457">
      <t>ヨウアン</t>
    </rPh>
    <rPh sb="460" eb="462">
      <t>ジギョウ</t>
    </rPh>
    <rPh sb="470" eb="473">
      <t>ショリジョウ</t>
    </rPh>
    <rPh sb="473" eb="475">
      <t>ケンセツ</t>
    </rPh>
    <rPh sb="475" eb="476">
      <t>トウ</t>
    </rPh>
    <rPh sb="479" eb="481">
      <t>ジギョウ</t>
    </rPh>
    <rPh sb="481" eb="482">
      <t>ヒ</t>
    </rPh>
    <rPh sb="483" eb="485">
      <t>ゾウダイ</t>
    </rPh>
    <rPh sb="487" eb="489">
      <t>ミコ</t>
    </rPh>
    <rPh sb="501" eb="503">
      <t>ジギョウ</t>
    </rPh>
    <rPh sb="503" eb="505">
      <t>カンリョウ</t>
    </rPh>
    <rPh sb="505" eb="506">
      <t>ゴ</t>
    </rPh>
    <rPh sb="507" eb="510">
      <t>ケイカクテキ</t>
    </rPh>
    <rPh sb="511" eb="513">
      <t>コウシン</t>
    </rPh>
    <rPh sb="514" eb="515">
      <t>オコナ</t>
    </rPh>
    <rPh sb="517" eb="519">
      <t>ヒリツ</t>
    </rPh>
    <rPh sb="520" eb="522">
      <t>ヨクセイ</t>
    </rPh>
    <rPh sb="523" eb="524">
      <t>ツト</t>
    </rPh>
    <rPh sb="541" eb="542">
      <t>チ</t>
    </rPh>
    <rPh sb="544" eb="545">
      <t>ヒク</t>
    </rPh>
    <rPh sb="547" eb="549">
      <t>レツイ</t>
    </rPh>
    <rPh sb="648" eb="650">
      <t>ヒツヨウ</t>
    </rPh>
    <rPh sb="667" eb="670">
      <t>ヘイキンチ</t>
    </rPh>
    <rPh sb="672" eb="673">
      <t>タカ</t>
    </rPh>
    <rPh sb="675" eb="677">
      <t>レツイ</t>
    </rPh>
    <rPh sb="684" eb="686">
      <t>コンゴ</t>
    </rPh>
    <rPh sb="687" eb="690">
      <t>ジンコウゲン</t>
    </rPh>
    <rPh sb="691" eb="693">
      <t>イジ</t>
    </rPh>
    <rPh sb="693" eb="696">
      <t>カンリヒ</t>
    </rPh>
    <rPh sb="697" eb="698">
      <t>ゾウ</t>
    </rPh>
    <rPh sb="701" eb="703">
      <t>オスイ</t>
    </rPh>
    <rPh sb="703" eb="705">
      <t>ショリ</t>
    </rPh>
    <rPh sb="705" eb="707">
      <t>ゲンカ</t>
    </rPh>
    <rPh sb="708" eb="709">
      <t>ゾウ</t>
    </rPh>
    <rPh sb="710" eb="712">
      <t>ミコ</t>
    </rPh>
    <rPh sb="716" eb="718">
      <t>コンゴ</t>
    </rPh>
    <rPh sb="728" eb="729">
      <t>ハカ</t>
    </rPh>
    <rPh sb="748" eb="750">
      <t>オスイ</t>
    </rPh>
    <rPh sb="750" eb="752">
      <t>ショリ</t>
    </rPh>
    <rPh sb="752" eb="753">
      <t>ヒ</t>
    </rPh>
    <rPh sb="754" eb="756">
      <t>ヨクセイ</t>
    </rPh>
    <rPh sb="757" eb="758">
      <t>ハカ</t>
    </rPh>
    <rPh sb="784" eb="787">
      <t>ヘイキンチ</t>
    </rPh>
    <rPh sb="850" eb="853">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</si>
</sst>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trike/>
      <sz val="11"/>
      <color theme="1"/>
      <name val="ＭＳ ゴシック"/>
      <family val="3"/>
      <charset val="128"/>
    </font>
    <font>
      <sz val="8"/>
      <color theme="1"/>
      <name val="ＭＳ ゴシック"/>
      <family val="3"/>
      <charset val="128"/>
    </font>
    <font>
      <b/>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8C-4167-8BCD-11DBB896F6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7E8C-4167-8BCD-11DBB896F6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49.03</c:v>
                </c:pt>
              </c:numCache>
            </c:numRef>
          </c:val>
          <c:extLst>
            <c:ext xmlns:c16="http://schemas.microsoft.com/office/drawing/2014/chart" uri="{C3380CC4-5D6E-409C-BE32-E72D297353CC}">
              <c16:uniqueId val="{00000000-7CE4-44E9-8A37-08686D2F4C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7CE4-44E9-8A37-08686D2F4C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82.38</c:v>
                </c:pt>
              </c:numCache>
            </c:numRef>
          </c:val>
          <c:extLst>
            <c:ext xmlns:c16="http://schemas.microsoft.com/office/drawing/2014/chart" uri="{C3380CC4-5D6E-409C-BE32-E72D297353CC}">
              <c16:uniqueId val="{00000000-08D2-4612-96DC-DFCCA64E98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08D2-4612-96DC-DFCCA64E98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97.07</c:v>
                </c:pt>
              </c:numCache>
            </c:numRef>
          </c:val>
          <c:extLst>
            <c:ext xmlns:c16="http://schemas.microsoft.com/office/drawing/2014/chart" uri="{C3380CC4-5D6E-409C-BE32-E72D297353CC}">
              <c16:uniqueId val="{00000000-8224-4BEC-9960-CBFBA959C7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8224-4BEC-9960-CBFBA959C7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4.29</c:v>
                </c:pt>
              </c:numCache>
            </c:numRef>
          </c:val>
          <c:extLst>
            <c:ext xmlns:c16="http://schemas.microsoft.com/office/drawing/2014/chart" uri="{C3380CC4-5D6E-409C-BE32-E72D297353CC}">
              <c16:uniqueId val="{00000000-8DC2-45EA-AF3B-4CF37411CE9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8DC2-45EA-AF3B-4CF37411CE9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8F8-4234-AF22-E004892660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8F8-4234-AF22-E004892660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35.17</c:v>
                </c:pt>
              </c:numCache>
            </c:numRef>
          </c:val>
          <c:extLst>
            <c:ext xmlns:c16="http://schemas.microsoft.com/office/drawing/2014/chart" uri="{C3380CC4-5D6E-409C-BE32-E72D297353CC}">
              <c16:uniqueId val="{00000000-E843-4D38-9F94-DD57E43B40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E843-4D38-9F94-DD57E43B40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14.23</c:v>
                </c:pt>
              </c:numCache>
            </c:numRef>
          </c:val>
          <c:extLst>
            <c:ext xmlns:c16="http://schemas.microsoft.com/office/drawing/2014/chart" uri="{C3380CC4-5D6E-409C-BE32-E72D297353CC}">
              <c16:uniqueId val="{00000000-7D53-40D5-BC2E-F632498698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7D53-40D5-BC2E-F632498698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575.46</c:v>
                </c:pt>
              </c:numCache>
            </c:numRef>
          </c:val>
          <c:extLst>
            <c:ext xmlns:c16="http://schemas.microsoft.com/office/drawing/2014/chart" uri="{C3380CC4-5D6E-409C-BE32-E72D297353CC}">
              <c16:uniqueId val="{00000000-3E75-4066-A803-D6E5B13FA8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3E75-4066-A803-D6E5B13FA8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44.28</c:v>
                </c:pt>
              </c:numCache>
            </c:numRef>
          </c:val>
          <c:extLst>
            <c:ext xmlns:c16="http://schemas.microsoft.com/office/drawing/2014/chart" uri="{C3380CC4-5D6E-409C-BE32-E72D297353CC}">
              <c16:uniqueId val="{00000000-293B-45EE-BF73-B770F9E480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293B-45EE-BF73-B770F9E480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284.20999999999998</c:v>
                </c:pt>
              </c:numCache>
            </c:numRef>
          </c:val>
          <c:extLst>
            <c:ext xmlns:c16="http://schemas.microsoft.com/office/drawing/2014/chart" uri="{C3380CC4-5D6E-409C-BE32-E72D297353CC}">
              <c16:uniqueId val="{00000000-2CC0-4631-AA64-DFA923A317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2CC0-4631-AA64-DFA923A317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tabSelected="1" zoomScale="115" zoomScaleNormal="11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奄美市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42622</v>
      </c>
      <c r="AM8" s="51"/>
      <c r="AN8" s="51"/>
      <c r="AO8" s="51"/>
      <c r="AP8" s="51"/>
      <c r="AQ8" s="51"/>
      <c r="AR8" s="51"/>
      <c r="AS8" s="51"/>
      <c r="AT8" s="46">
        <f>データ!T6</f>
        <v>308.33</v>
      </c>
      <c r="AU8" s="46"/>
      <c r="AV8" s="46"/>
      <c r="AW8" s="46"/>
      <c r="AX8" s="46"/>
      <c r="AY8" s="46"/>
      <c r="AZ8" s="46"/>
      <c r="BA8" s="46"/>
      <c r="BB8" s="46">
        <f>データ!U6</f>
        <v>138.24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59.59</v>
      </c>
      <c r="J10" s="46"/>
      <c r="K10" s="46"/>
      <c r="L10" s="46"/>
      <c r="M10" s="46"/>
      <c r="N10" s="46"/>
      <c r="O10" s="46"/>
      <c r="P10" s="46">
        <f>データ!P6</f>
        <v>7.09</v>
      </c>
      <c r="Q10" s="46"/>
      <c r="R10" s="46"/>
      <c r="S10" s="46"/>
      <c r="T10" s="46"/>
      <c r="U10" s="46"/>
      <c r="V10" s="46"/>
      <c r="W10" s="46">
        <f>データ!Q6</f>
        <v>91.73</v>
      </c>
      <c r="X10" s="46"/>
      <c r="Y10" s="46"/>
      <c r="Z10" s="46"/>
      <c r="AA10" s="46"/>
      <c r="AB10" s="46"/>
      <c r="AC10" s="46"/>
      <c r="AD10" s="51">
        <f>データ!R6</f>
        <v>2507</v>
      </c>
      <c r="AE10" s="51"/>
      <c r="AF10" s="51"/>
      <c r="AG10" s="51"/>
      <c r="AH10" s="51"/>
      <c r="AI10" s="51"/>
      <c r="AJ10" s="51"/>
      <c r="AK10" s="2"/>
      <c r="AL10" s="51">
        <f>データ!V6</f>
        <v>2974</v>
      </c>
      <c r="AM10" s="51"/>
      <c r="AN10" s="51"/>
      <c r="AO10" s="51"/>
      <c r="AP10" s="51"/>
      <c r="AQ10" s="51"/>
      <c r="AR10" s="51"/>
      <c r="AS10" s="51"/>
      <c r="AT10" s="46">
        <f>データ!W6</f>
        <v>2.39</v>
      </c>
      <c r="AU10" s="46"/>
      <c r="AV10" s="46"/>
      <c r="AW10" s="46"/>
      <c r="AX10" s="46"/>
      <c r="AY10" s="46"/>
      <c r="AZ10" s="46"/>
      <c r="BA10" s="46"/>
      <c r="BB10" s="46">
        <f>データ!X6</f>
        <v>1244.3499999999999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tMwhmrYvm7sx1V692J5KWIPSnB0aNB4tMXOfj6Jl13ILXPAYPdmnRVQi51DbXxv7lsfrAFPNiaVkiZJBSsboJQ==" saltValue="9gc7iQWSqiVzZxZm1Z4do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462225</v>
      </c>
      <c r="D6" s="33">
        <f t="shared" si="3"/>
        <v>46</v>
      </c>
      <c r="E6" s="33">
        <f t="shared" si="3"/>
        <v>17</v>
      </c>
      <c r="F6" s="33">
        <f t="shared" si="3"/>
        <v>5</v>
      </c>
      <c r="G6" s="33">
        <f t="shared" si="3"/>
        <v>0</v>
      </c>
      <c r="H6" s="33" t="str">
        <f t="shared" si="3"/>
        <v>鹿児島県　奄美市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59.59</v>
      </c>
      <c r="P6" s="34">
        <f t="shared" si="3"/>
        <v>7.09</v>
      </c>
      <c r="Q6" s="34">
        <f t="shared" si="3"/>
        <v>91.73</v>
      </c>
      <c r="R6" s="34">
        <f t="shared" si="3"/>
        <v>2507</v>
      </c>
      <c r="S6" s="34">
        <f t="shared" si="3"/>
        <v>42622</v>
      </c>
      <c r="T6" s="34">
        <f t="shared" si="3"/>
        <v>308.33</v>
      </c>
      <c r="U6" s="34">
        <f t="shared" si="3"/>
        <v>138.24</v>
      </c>
      <c r="V6" s="34">
        <f t="shared" si="3"/>
        <v>2974</v>
      </c>
      <c r="W6" s="34">
        <f t="shared" si="3"/>
        <v>2.39</v>
      </c>
      <c r="X6" s="34">
        <f t="shared" si="3"/>
        <v>1244.3499999999999</v>
      </c>
      <c r="Y6" s="35" t="str">
        <f>IF(Y7="",NA(),Y7)</f>
        <v>-</v>
      </c>
      <c r="Z6" s="35" t="str">
        <f t="shared" ref="Z6:AH6" si="4">IF(Z7="",NA(),Z7)</f>
        <v>-</v>
      </c>
      <c r="AA6" s="35" t="str">
        <f t="shared" si="4"/>
        <v>-</v>
      </c>
      <c r="AB6" s="35" t="str">
        <f t="shared" si="4"/>
        <v>-</v>
      </c>
      <c r="AC6" s="35">
        <f t="shared" si="4"/>
        <v>97.07</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5">
        <f t="shared" si="5"/>
        <v>35.17</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14.23</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575.46</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44.28</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284.20999999999998</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49.03</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82.38</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4.29</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462225</v>
      </c>
      <c r="D7" s="37">
        <v>46</v>
      </c>
      <c r="E7" s="37">
        <v>17</v>
      </c>
      <c r="F7" s="37">
        <v>5</v>
      </c>
      <c r="G7" s="37">
        <v>0</v>
      </c>
      <c r="H7" s="37" t="s">
        <v>96</v>
      </c>
      <c r="I7" s="37" t="s">
        <v>97</v>
      </c>
      <c r="J7" s="37" t="s">
        <v>98</v>
      </c>
      <c r="K7" s="37" t="s">
        <v>99</v>
      </c>
      <c r="L7" s="37" t="s">
        <v>100</v>
      </c>
      <c r="M7" s="37" t="s">
        <v>101</v>
      </c>
      <c r="N7" s="38" t="s">
        <v>102</v>
      </c>
      <c r="O7" s="38">
        <v>59.59</v>
      </c>
      <c r="P7" s="38">
        <v>7.09</v>
      </c>
      <c r="Q7" s="38">
        <v>91.73</v>
      </c>
      <c r="R7" s="38">
        <v>2507</v>
      </c>
      <c r="S7" s="38">
        <v>42622</v>
      </c>
      <c r="T7" s="38">
        <v>308.33</v>
      </c>
      <c r="U7" s="38">
        <v>138.24</v>
      </c>
      <c r="V7" s="38">
        <v>2974</v>
      </c>
      <c r="W7" s="38">
        <v>2.39</v>
      </c>
      <c r="X7" s="38">
        <v>1244.3499999999999</v>
      </c>
      <c r="Y7" s="38" t="s">
        <v>102</v>
      </c>
      <c r="Z7" s="38" t="s">
        <v>102</v>
      </c>
      <c r="AA7" s="38" t="s">
        <v>102</v>
      </c>
      <c r="AB7" s="38" t="s">
        <v>102</v>
      </c>
      <c r="AC7" s="38">
        <v>97.07</v>
      </c>
      <c r="AD7" s="38" t="s">
        <v>102</v>
      </c>
      <c r="AE7" s="38" t="s">
        <v>102</v>
      </c>
      <c r="AF7" s="38" t="s">
        <v>102</v>
      </c>
      <c r="AG7" s="38" t="s">
        <v>102</v>
      </c>
      <c r="AH7" s="38">
        <v>106.37</v>
      </c>
      <c r="AI7" s="38">
        <v>104.99</v>
      </c>
      <c r="AJ7" s="38" t="s">
        <v>102</v>
      </c>
      <c r="AK7" s="38" t="s">
        <v>102</v>
      </c>
      <c r="AL7" s="38" t="s">
        <v>102</v>
      </c>
      <c r="AM7" s="38" t="s">
        <v>102</v>
      </c>
      <c r="AN7" s="38">
        <v>35.17</v>
      </c>
      <c r="AO7" s="38" t="s">
        <v>102</v>
      </c>
      <c r="AP7" s="38" t="s">
        <v>102</v>
      </c>
      <c r="AQ7" s="38" t="s">
        <v>102</v>
      </c>
      <c r="AR7" s="38" t="s">
        <v>102</v>
      </c>
      <c r="AS7" s="38">
        <v>139.02000000000001</v>
      </c>
      <c r="AT7" s="38">
        <v>121.19</v>
      </c>
      <c r="AU7" s="38" t="s">
        <v>102</v>
      </c>
      <c r="AV7" s="38" t="s">
        <v>102</v>
      </c>
      <c r="AW7" s="38" t="s">
        <v>102</v>
      </c>
      <c r="AX7" s="38" t="s">
        <v>102</v>
      </c>
      <c r="AY7" s="38">
        <v>14.23</v>
      </c>
      <c r="AZ7" s="38" t="s">
        <v>102</v>
      </c>
      <c r="BA7" s="38" t="s">
        <v>102</v>
      </c>
      <c r="BB7" s="38" t="s">
        <v>102</v>
      </c>
      <c r="BC7" s="38" t="s">
        <v>102</v>
      </c>
      <c r="BD7" s="38">
        <v>29.13</v>
      </c>
      <c r="BE7" s="38">
        <v>32.799999999999997</v>
      </c>
      <c r="BF7" s="38" t="s">
        <v>102</v>
      </c>
      <c r="BG7" s="38" t="s">
        <v>102</v>
      </c>
      <c r="BH7" s="38" t="s">
        <v>102</v>
      </c>
      <c r="BI7" s="38" t="s">
        <v>102</v>
      </c>
      <c r="BJ7" s="38">
        <v>575.46</v>
      </c>
      <c r="BK7" s="38" t="s">
        <v>102</v>
      </c>
      <c r="BL7" s="38" t="s">
        <v>102</v>
      </c>
      <c r="BM7" s="38" t="s">
        <v>102</v>
      </c>
      <c r="BN7" s="38" t="s">
        <v>102</v>
      </c>
      <c r="BO7" s="38">
        <v>867.83</v>
      </c>
      <c r="BP7" s="38">
        <v>832.52</v>
      </c>
      <c r="BQ7" s="38" t="s">
        <v>102</v>
      </c>
      <c r="BR7" s="38" t="s">
        <v>102</v>
      </c>
      <c r="BS7" s="38" t="s">
        <v>102</v>
      </c>
      <c r="BT7" s="38" t="s">
        <v>102</v>
      </c>
      <c r="BU7" s="38">
        <v>44.28</v>
      </c>
      <c r="BV7" s="38" t="s">
        <v>102</v>
      </c>
      <c r="BW7" s="38" t="s">
        <v>102</v>
      </c>
      <c r="BX7" s="38" t="s">
        <v>102</v>
      </c>
      <c r="BY7" s="38" t="s">
        <v>102</v>
      </c>
      <c r="BZ7" s="38">
        <v>57.08</v>
      </c>
      <c r="CA7" s="38">
        <v>60.94</v>
      </c>
      <c r="CB7" s="38" t="s">
        <v>102</v>
      </c>
      <c r="CC7" s="38" t="s">
        <v>102</v>
      </c>
      <c r="CD7" s="38" t="s">
        <v>102</v>
      </c>
      <c r="CE7" s="38" t="s">
        <v>102</v>
      </c>
      <c r="CF7" s="38">
        <v>284.20999999999998</v>
      </c>
      <c r="CG7" s="38" t="s">
        <v>102</v>
      </c>
      <c r="CH7" s="38" t="s">
        <v>102</v>
      </c>
      <c r="CI7" s="38" t="s">
        <v>102</v>
      </c>
      <c r="CJ7" s="38" t="s">
        <v>102</v>
      </c>
      <c r="CK7" s="38">
        <v>274.99</v>
      </c>
      <c r="CL7" s="38">
        <v>253.04</v>
      </c>
      <c r="CM7" s="38" t="s">
        <v>102</v>
      </c>
      <c r="CN7" s="38" t="s">
        <v>102</v>
      </c>
      <c r="CO7" s="38" t="s">
        <v>102</v>
      </c>
      <c r="CP7" s="38" t="s">
        <v>102</v>
      </c>
      <c r="CQ7" s="38">
        <v>49.03</v>
      </c>
      <c r="CR7" s="38" t="s">
        <v>102</v>
      </c>
      <c r="CS7" s="38" t="s">
        <v>102</v>
      </c>
      <c r="CT7" s="38" t="s">
        <v>102</v>
      </c>
      <c r="CU7" s="38" t="s">
        <v>102</v>
      </c>
      <c r="CV7" s="38">
        <v>54.83</v>
      </c>
      <c r="CW7" s="38">
        <v>54.84</v>
      </c>
      <c r="CX7" s="38" t="s">
        <v>102</v>
      </c>
      <c r="CY7" s="38" t="s">
        <v>102</v>
      </c>
      <c r="CZ7" s="38" t="s">
        <v>102</v>
      </c>
      <c r="DA7" s="38" t="s">
        <v>102</v>
      </c>
      <c r="DB7" s="38">
        <v>82.38</v>
      </c>
      <c r="DC7" s="38" t="s">
        <v>102</v>
      </c>
      <c r="DD7" s="38" t="s">
        <v>102</v>
      </c>
      <c r="DE7" s="38" t="s">
        <v>102</v>
      </c>
      <c r="DF7" s="38" t="s">
        <v>102</v>
      </c>
      <c r="DG7" s="38">
        <v>84.7</v>
      </c>
      <c r="DH7" s="38">
        <v>86.6</v>
      </c>
      <c r="DI7" s="38" t="s">
        <v>102</v>
      </c>
      <c r="DJ7" s="38" t="s">
        <v>102</v>
      </c>
      <c r="DK7" s="38" t="s">
        <v>102</v>
      </c>
      <c r="DL7" s="38" t="s">
        <v>102</v>
      </c>
      <c r="DM7" s="38">
        <v>4.29</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2022-01-18T09:52:08Z</cp:lastPrinted>
  <dcterms:created xsi:type="dcterms:W3CDTF">2021-12-03T07:35:39Z</dcterms:created>
  <dcterms:modified xsi:type="dcterms:W3CDTF">2022-02-09T01:45:18Z</dcterms:modified>
  <cp:category/>
</cp:coreProperties>
</file>