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299409\Desktop\新しいフォルダー (3)\16奄美市\"/>
    </mc:Choice>
  </mc:AlternateContent>
  <workbookProtection workbookAlgorithmName="SHA-512" workbookHashValue="nhD1yCmcHu5zwVFHuuNMQX8YcOQKvKJ+CpkSc+FkmhbSZTXkK4TGQ/9A2G3YqgkLY8KOeTT0YAnALBabUWqjzA==" workbookSaltValue="Xz29PrqyzlLidhS4Q7DYwA==" workbookSpinCount="100000" lockStructure="1"/>
  <bookViews>
    <workbookView xWindow="0" yWindow="0" windowWidth="28800" windowHeight="12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B10" i="4"/>
  <c r="BB8" i="4"/>
  <c r="AT8" i="4"/>
  <c r="AD8" i="4"/>
  <c r="W8" i="4"/>
  <c r="P8" i="4"/>
  <c r="B8" i="4"/>
  <c r="B6" i="4"/>
</calcChain>
</file>

<file path=xl/sharedStrings.xml><?xml version="1.0" encoding="utf-8"?>
<sst xmlns="http://schemas.openxmlformats.org/spreadsheetml/2006/main" count="319" uniqueCount="119">
  <si>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</si>
  <si>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</si>
  <si>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</si>
  <si>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</si>
  <si>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</si>
  <si>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</si>
  <si>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</si>
  <si>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</si>
  <si>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</si>
  <si>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</si>
  <si>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</si>
  <si>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</si>
  <si>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</si>
  <si>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</si>
  <si>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</si>
  <si>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</si>
  <si>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</si>
  <si>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</si>
  <si>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</si>
  <si>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</si>
  <si>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</si>
  <si>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</si>
  <si>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</si>
  <si>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</si>
  <si>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</si>
  <si>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</si>
  <si>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</si>
  <si>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</si>
  <si>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</si>
  <si>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</si>
  <si>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</si>
  <si>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</si>
  <si>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</si>
  <si>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</si>
  <si>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</si>
  <si>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</si>
  <si>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</si>
  <si>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</si>
  <si>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</si>
  <si>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</si>
  <si>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</si>
  <si>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</si>
  <si>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</si>
  <si>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</si>
  <si>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</si>
  <si>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</si>
  <si>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</si>
  <si>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</si>
  <si>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</si>
  <si>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</si>
  <si>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</si>
  <si>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</si>
  <si>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</si>
  <si>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</si>
  <si>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</si>
  <si>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</si>
  <si>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</si>
  <si>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</si>
  <si>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</si>
  <si>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</si>
  <si>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</si>
  <si>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</si>
  <si>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</si>
  <si>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</si>
  <si>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</si>
  <si>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</si>
  <si>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</si>
  <si>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</si>
  <si>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</si>
  <si>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</si>
  <si>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</si>
  <si>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</si>
  <si>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</si>
  <si>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</si>
  <si>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</si>
  <si>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</si>
  <si>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</si>
  <si>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</si>
  <si>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</si>
  <si>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</si>
  <si>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</si>
  <si>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</si>
  <si>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</si>
  <si>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</si>
  <si>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</si>
  <si>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</si>
  <si>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</si>
  <si>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</si>
  <si>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</si>
  <si>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</si>
  <si>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</si>
  <si>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</si>
  <si>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</si>
  <si>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</si>
  <si>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</si>
  <si>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</si>
  <si>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奄美市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</si>
  <si>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</si>
  <si>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</si>
  <si>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</si>
  <si>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</si>
  <si>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</si>
  <si>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</si>
  <si>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</si>
  <si>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</si>
  <si>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</si>
  <si>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</si>
  <si>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</si>
  <si>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</si>
  <si>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</si>
  <si>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</si>
  <si>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</si>
  <si>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</si>
  <si>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</si>
  <si>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</si>
  <si>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</si>
  <si>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r>
      <rPr>
        <b/>
        <sz val="11"/>
        <color theme="1"/>
        <rFont val="ＭＳ ゴシック"/>
        <family val="3"/>
        <charset val="128"/>
      </rPr>
      <t>①有形固定資産減価償却率</t>
    </r>
    <r>
      <rPr>
        <sz val="11"/>
        <color theme="1"/>
        <rFont val="ＭＳ ゴシック"/>
        <family val="3"/>
        <charset val="128"/>
      </rPr>
      <t>…令和2年度より公営企業会計へ移行したことにより，前年度以前は比較できないが，類似団体平均値より低く，優位となっている。今後も償却状況を注視しながら，計画的な設備等更新を図る。</t>
    </r>
    <r>
      <rPr>
        <b/>
        <sz val="11"/>
        <color theme="1"/>
        <rFont val="ＭＳ ゴシック"/>
        <family val="3"/>
        <charset val="128"/>
      </rPr>
      <t xml:space="preserve">
③管渠改善率</t>
    </r>
    <r>
      <rPr>
        <sz val="11"/>
        <color theme="1"/>
        <rFont val="ＭＳ ゴシック"/>
        <family val="3"/>
        <charset val="128"/>
      </rPr>
      <t>…令和2年度以前の法非適用時と比較すると減少しており，平成28以降は類似団体より低く，劣位にある</t>
    </r>
    <r>
      <rPr>
        <sz val="11"/>
        <rFont val="ＭＳ ゴシック"/>
        <family val="3"/>
        <charset val="128"/>
      </rPr>
      <t>。今後も計画的な更新に努める。</t>
    </r>
    <rPh sb="13" eb="14">
      <t>レイ</t>
    </rPh>
    <rPh sb="14" eb="15">
      <t>ワ</t>
    </rPh>
    <rPh sb="110" eb="111">
      <t>レイ</t>
    </rPh>
    <rPh sb="111" eb="112">
      <t>ワ</t>
    </rPh>
    <rPh sb="136" eb="138">
      <t>ヘイセイ</t>
    </rPh>
    <rPh sb="168" eb="169">
      <t>ツト</t>
    </rPh>
    <phoneticPr fontId="4"/>
  </si>
  <si>
    <r>
      <rPr>
        <b/>
        <sz val="9"/>
        <rFont val="ＭＳ ゴシック"/>
        <family val="3"/>
        <charset val="128"/>
      </rPr>
      <t>①経常収支比率</t>
    </r>
    <r>
      <rPr>
        <sz val="9"/>
        <rFont val="ＭＳ ゴシック"/>
        <family val="3"/>
        <charset val="128"/>
      </rPr>
      <t xml:space="preserve">…類似団体平均値より低く，100％を下回っている。平成14年に供用開始している笠利地区の施設が老朽化により維持管理費の増加傾向にある。今後も未接続世帯の加入促進に努め、ストックマネジメント計画に基づいた施設の更新を行い，維持管理費の抑制を図る。
</t>
    </r>
    <r>
      <rPr>
        <b/>
        <sz val="9"/>
        <rFont val="ＭＳ ゴシック"/>
        <family val="3"/>
        <charset val="128"/>
      </rPr>
      <t>②累積欠損金比率</t>
    </r>
    <r>
      <rPr>
        <sz val="9"/>
        <rFont val="ＭＳ ゴシック"/>
        <family val="3"/>
        <charset val="128"/>
      </rPr>
      <t xml:space="preserve">…類似団体平均値より高く，劣位となっており，今後の維持管理費の適正化や適切な料金体系を検討し改善を図る必要がある。
</t>
    </r>
    <r>
      <rPr>
        <b/>
        <sz val="9"/>
        <rFont val="ＭＳ ゴシック"/>
        <family val="3"/>
        <charset val="128"/>
      </rPr>
      <t>③流動比率</t>
    </r>
    <r>
      <rPr>
        <sz val="9"/>
        <rFont val="ＭＳ ゴシック"/>
        <family val="3"/>
        <charset val="128"/>
      </rPr>
      <t xml:space="preserve">…類似団体平均値より低く，劣位となっており，今後の維持管理費の抑制や適切な料金体系を検討し改善を図る必要がある。
</t>
    </r>
    <r>
      <rPr>
        <b/>
        <sz val="9"/>
        <rFont val="ＭＳ ゴシック"/>
        <family val="3"/>
        <charset val="128"/>
      </rPr>
      <t>④企業債残高対事業規模比率</t>
    </r>
    <r>
      <rPr>
        <sz val="9"/>
        <rFont val="ＭＳ ゴシック"/>
        <family val="3"/>
        <charset val="128"/>
      </rPr>
      <t xml:space="preserve">…令和２年度より赤木名地区が一部供用開始となり，今後は大型の建設改良事業が減少していく見込みであるものの，類似団体平均値より高く，劣位となっている。今後は計画的な更新を行い，比率の抑制に努める。
</t>
    </r>
    <r>
      <rPr>
        <b/>
        <sz val="9"/>
        <rFont val="ＭＳ ゴシック"/>
        <family val="3"/>
        <charset val="128"/>
      </rPr>
      <t>⑤経費回収率</t>
    </r>
    <r>
      <rPr>
        <sz val="9"/>
        <rFont val="ＭＳ ゴシック"/>
        <family val="3"/>
        <charset val="128"/>
      </rPr>
      <t xml:space="preserve">…笠利地区の施設老朽化による維持管理費の増，接続世帯の停滞等により，類似団体平均値より低く，劣位にある。令和2年度より赤木名地区も一部供用開始となったことから，一層の未接続世帯の加入促進を行い，接続世帯を増やし料金収入の向上を図るとともに維持管理費の抑制する。また，適切な料金体系の検討により改善を図る必要がある。
</t>
    </r>
    <r>
      <rPr>
        <b/>
        <sz val="9"/>
        <rFont val="ＭＳ ゴシック"/>
        <family val="3"/>
        <charset val="128"/>
      </rPr>
      <t>⑥汚水処理原価</t>
    </r>
    <r>
      <rPr>
        <sz val="9"/>
        <rFont val="ＭＳ ゴシック"/>
        <family val="3"/>
        <charset val="128"/>
      </rPr>
      <t xml:space="preserve">…笠利地区の施設老朽化による維持管理費の増により，類似団体より高く，劣位にある。今後も維持管理費の抑制を図るとともに，未接続世帯の加入促進による有収水量の増加により、汚水処理費の抑制を図る。
</t>
    </r>
    <r>
      <rPr>
        <b/>
        <sz val="9"/>
        <rFont val="ＭＳ ゴシック"/>
        <family val="3"/>
        <charset val="128"/>
      </rPr>
      <t>⑦施設利用率</t>
    </r>
    <r>
      <rPr>
        <sz val="9"/>
        <rFont val="ＭＳ ゴシック"/>
        <family val="3"/>
        <charset val="128"/>
      </rPr>
      <t xml:space="preserve">…類似団体平均値より低く，劣位にある。処理区域内人口が減少しているものの，従来区域の未接続世帯に加え，新たに供用開始した赤木名地区への一層の加入促進により，接続世帯を増やし施設利用率の向上を図るとともに，ストックマネジメント計画に基づいた施設の更新，ダウンサイジング等により適切な施設規模を確保する。
</t>
    </r>
    <r>
      <rPr>
        <b/>
        <sz val="9"/>
        <rFont val="ＭＳ ゴシック"/>
        <family val="3"/>
        <charset val="128"/>
      </rPr>
      <t>⑧水洗化率</t>
    </r>
    <r>
      <rPr>
        <sz val="9"/>
        <rFont val="ＭＳ ゴシック"/>
        <family val="3"/>
        <charset val="128"/>
      </rPr>
      <t xml:space="preserve">…赤木名地区の一部供用開始に伴い前年度より減となり，類似団体平均値についても低く，劣位にある。今後も未接続世帯の加入促進を行い，水洗化率の向上を図る。
</t>
    </r>
    <rPh sb="1" eb="3">
      <t>ケイジョウ</t>
    </rPh>
    <rPh sb="3" eb="5">
      <t>シュウシ</t>
    </rPh>
    <rPh sb="17" eb="18">
      <t>ヒク</t>
    </rPh>
    <rPh sb="32" eb="34">
      <t>ヘイセイ</t>
    </rPh>
    <rPh sb="131" eb="133">
      <t>ルイセキ</t>
    </rPh>
    <rPh sb="133" eb="135">
      <t>ケッソン</t>
    </rPh>
    <rPh sb="135" eb="136">
      <t>キン</t>
    </rPh>
    <rPh sb="136" eb="138">
      <t>ヒリツ</t>
    </rPh>
    <rPh sb="139" eb="141">
      <t>ルイジ</t>
    </rPh>
    <rPh sb="141" eb="143">
      <t>ダンタイ</t>
    </rPh>
    <rPh sb="143" eb="146">
      <t>ヘイキンチ</t>
    </rPh>
    <rPh sb="148" eb="149">
      <t>タカ</t>
    </rPh>
    <rPh sb="151" eb="153">
      <t>レツイ</t>
    </rPh>
    <rPh sb="160" eb="162">
      <t>コンゴ</t>
    </rPh>
    <rPh sb="163" eb="165">
      <t>イジ</t>
    </rPh>
    <rPh sb="165" eb="168">
      <t>カンリヒ</t>
    </rPh>
    <rPh sb="169" eb="172">
      <t>テキセイカ</t>
    </rPh>
    <rPh sb="187" eb="188">
      <t>ハカ</t>
    </rPh>
    <rPh sb="189" eb="191">
      <t>ヒツヨウ</t>
    </rPh>
    <rPh sb="197" eb="199">
      <t>リュウドウ</t>
    </rPh>
    <rPh sb="199" eb="201">
      <t>ヒリツ</t>
    </rPh>
    <rPh sb="211" eb="212">
      <t>テイ</t>
    </rPh>
    <rPh sb="232" eb="234">
      <t>ヨクセイ</t>
    </rPh>
    <rPh sb="272" eb="273">
      <t>レイ</t>
    </rPh>
    <rPh sb="273" eb="274">
      <t>ワ</t>
    </rPh>
    <rPh sb="285" eb="287">
      <t>イチブ</t>
    </rPh>
    <rPh sb="287" eb="289">
      <t>キョウヨウ</t>
    </rPh>
    <rPh sb="289" eb="291">
      <t>カイシ</t>
    </rPh>
    <rPh sb="295" eb="297">
      <t>コンゴ</t>
    </rPh>
    <rPh sb="298" eb="300">
      <t>オオガタ</t>
    </rPh>
    <rPh sb="301" eb="303">
      <t>ケンセツ</t>
    </rPh>
    <rPh sb="303" eb="305">
      <t>カイリョウ</t>
    </rPh>
    <rPh sb="305" eb="307">
      <t>ジギョウ</t>
    </rPh>
    <rPh sb="308" eb="310">
      <t>ゲンショウ</t>
    </rPh>
    <rPh sb="314" eb="316">
      <t>ミコ</t>
    </rPh>
    <rPh sb="345" eb="347">
      <t>コンゴ</t>
    </rPh>
    <rPh sb="348" eb="351">
      <t>ケイカクテキ</t>
    </rPh>
    <rPh sb="352" eb="354">
      <t>コウシン</t>
    </rPh>
    <rPh sb="358" eb="360">
      <t>ヒリツ</t>
    </rPh>
    <rPh sb="361" eb="363">
      <t>ヨクセイ</t>
    </rPh>
    <rPh sb="364" eb="365">
      <t>ツト</t>
    </rPh>
    <rPh sb="427" eb="428">
      <t>レイ</t>
    </rPh>
    <rPh sb="428" eb="429">
      <t>ワ</t>
    </rPh>
    <rPh sb="430" eb="432">
      <t>ネンド</t>
    </rPh>
    <rPh sb="434" eb="435">
      <t>アカ</t>
    </rPh>
    <rPh sb="435" eb="436">
      <t>キ</t>
    </rPh>
    <rPh sb="436" eb="437">
      <t>ナ</t>
    </rPh>
    <rPh sb="437" eb="439">
      <t>チク</t>
    </rPh>
    <rPh sb="440" eb="442">
      <t>イチブ</t>
    </rPh>
    <rPh sb="442" eb="444">
      <t>キョウヨウ</t>
    </rPh>
    <rPh sb="444" eb="446">
      <t>カイシ</t>
    </rPh>
    <rPh sb="455" eb="457">
      <t>イッソウ</t>
    </rPh>
    <rPh sb="469" eb="470">
      <t>オコナ</t>
    </rPh>
    <rPh sb="508" eb="510">
      <t>テキセツ</t>
    </rPh>
    <rPh sb="511" eb="513">
      <t>リョウキン</t>
    </rPh>
    <rPh sb="513" eb="515">
      <t>タイケイ</t>
    </rPh>
    <rPh sb="516" eb="518">
      <t>ケントウ</t>
    </rPh>
    <rPh sb="521" eb="523">
      <t>カイゼン</t>
    </rPh>
    <rPh sb="526" eb="528">
      <t>ヒツヨウ</t>
    </rPh>
    <rPh sb="580" eb="582">
      <t>コンゴ</t>
    </rPh>
    <rPh sb="627" eb="628">
      <t>ヒ</t>
    </rPh>
    <rPh sb="629" eb="631">
      <t>ヨクセイ</t>
    </rPh>
    <rPh sb="679" eb="681">
      <t>ジュウライ</t>
    </rPh>
    <rPh sb="681" eb="683">
      <t>クイキ</t>
    </rPh>
    <rPh sb="684" eb="687">
      <t>ミセツゾク</t>
    </rPh>
    <rPh sb="687" eb="689">
      <t>セタイ</t>
    </rPh>
    <rPh sb="690" eb="691">
      <t>クワ</t>
    </rPh>
    <rPh sb="693" eb="694">
      <t>アラ</t>
    </rPh>
    <rPh sb="696" eb="698">
      <t>キョウヨウ</t>
    </rPh>
    <rPh sb="698" eb="700">
      <t>カイシ</t>
    </rPh>
    <rPh sb="702" eb="703">
      <t>アカ</t>
    </rPh>
    <rPh sb="703" eb="704">
      <t>キ</t>
    </rPh>
    <rPh sb="704" eb="705">
      <t>ナ</t>
    </rPh>
    <rPh sb="705" eb="707">
      <t>チク</t>
    </rPh>
    <rPh sb="709" eb="711">
      <t>イッソウ</t>
    </rPh>
    <rPh sb="775" eb="776">
      <t>トウ</t>
    </rPh>
    <rPh sb="787" eb="789">
      <t>カクホ</t>
    </rPh>
    <rPh sb="799" eb="800">
      <t>アカ</t>
    </rPh>
    <rPh sb="800" eb="801">
      <t>キ</t>
    </rPh>
    <rPh sb="801" eb="802">
      <t>ナ</t>
    </rPh>
    <rPh sb="802" eb="804">
      <t>チク</t>
    </rPh>
    <rPh sb="805" eb="807">
      <t>イチブ</t>
    </rPh>
    <rPh sb="807" eb="809">
      <t>キョウヨウ</t>
    </rPh>
    <rPh sb="809" eb="811">
      <t>カイシ</t>
    </rPh>
    <rPh sb="812" eb="813">
      <t>トモナ</t>
    </rPh>
    <rPh sb="814" eb="817">
      <t>ゼンネンド</t>
    </rPh>
    <rPh sb="819" eb="820">
      <t>ゲン</t>
    </rPh>
    <rPh sb="824" eb="826">
      <t>ルイジ</t>
    </rPh>
    <rPh sb="826" eb="828">
      <t>ダンタイ</t>
    </rPh>
    <rPh sb="828" eb="831">
      <t>ヘイキンチ</t>
    </rPh>
    <rPh sb="845" eb="847">
      <t>コンゴ</t>
    </rPh>
    <rPh sb="859" eb="860">
      <t>オコナ</t>
    </rPh>
    <phoneticPr fontId="4"/>
  </si>
  <si>
    <t>　平成14年度の笠利地区供用開始から年々水洗化率は改善しつつあるものの，施設の老朽化が見込まれ，令和2年度から赤木名地区の一部供用開始もあることから，各指標の数値とも厳しい傾向にあり，今後も維持管理費の抑制や未接続世帯の加入促進など，経営改善を図る必要がある。
　また，適切な料金体系の検討も必要である。
　令和２年度に策定した経営戦略を基に，今後，持続可能な下水道事業の経営を確立するため，運営調査会を発足し経営方針の再考を図る予定である。</t>
    <rPh sb="1" eb="3">
      <t>ヘイセイ</t>
    </rPh>
    <rPh sb="6" eb="7">
      <t>ド</t>
    </rPh>
    <rPh sb="43" eb="45">
      <t>ミコ</t>
    </rPh>
    <rPh sb="92" eb="94">
      <t>コンゴ</t>
    </rPh>
    <rPh sb="95" eb="97">
      <t>イジ</t>
    </rPh>
    <rPh sb="97" eb="99">
      <t>カンリ</t>
    </rPh>
    <rPh sb="99" eb="100">
      <t>ヒ</t>
    </rPh>
    <rPh sb="101" eb="103">
      <t>ヨクセイ</t>
    </rPh>
    <rPh sb="122" eb="123">
      <t>ハカ</t>
    </rPh>
    <rPh sb="124" eb="12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</si>
</sst>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
      <b/>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5</c:v>
                </c:pt>
              </c:numCache>
            </c:numRef>
          </c:val>
          <c:extLst>
            <c:ext xmlns:c16="http://schemas.microsoft.com/office/drawing/2014/chart" uri="{C3380CC4-5D6E-409C-BE32-E72D297353CC}">
              <c16:uniqueId val="{00000000-2BE1-4B5F-96A0-8414D452E14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0.39</c:v>
                </c:pt>
              </c:numCache>
            </c:numRef>
          </c:val>
          <c:smooth val="0"/>
          <c:extLst>
            <c:ext xmlns:c16="http://schemas.microsoft.com/office/drawing/2014/chart" uri="{C3380CC4-5D6E-409C-BE32-E72D297353CC}">
              <c16:uniqueId val="{00000001-2BE1-4B5F-96A0-8414D452E14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26.12</c:v>
                </c:pt>
              </c:numCache>
            </c:numRef>
          </c:val>
          <c:extLst>
            <c:ext xmlns:c16="http://schemas.microsoft.com/office/drawing/2014/chart" uri="{C3380CC4-5D6E-409C-BE32-E72D297353CC}">
              <c16:uniqueId val="{00000000-1FED-4A4C-8C03-CCC22562D67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42.4</c:v>
                </c:pt>
              </c:numCache>
            </c:numRef>
          </c:val>
          <c:smooth val="0"/>
          <c:extLst>
            <c:ext xmlns:c16="http://schemas.microsoft.com/office/drawing/2014/chart" uri="{C3380CC4-5D6E-409C-BE32-E72D297353CC}">
              <c16:uniqueId val="{00000001-1FED-4A4C-8C03-CCC22562D67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48.77</c:v>
                </c:pt>
              </c:numCache>
            </c:numRef>
          </c:val>
          <c:extLst>
            <c:ext xmlns:c16="http://schemas.microsoft.com/office/drawing/2014/chart" uri="{C3380CC4-5D6E-409C-BE32-E72D297353CC}">
              <c16:uniqueId val="{00000000-4438-460C-937C-14DDD52B2F0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84.19</c:v>
                </c:pt>
              </c:numCache>
            </c:numRef>
          </c:val>
          <c:smooth val="0"/>
          <c:extLst>
            <c:ext xmlns:c16="http://schemas.microsoft.com/office/drawing/2014/chart" uri="{C3380CC4-5D6E-409C-BE32-E72D297353CC}">
              <c16:uniqueId val="{00000001-4438-460C-937C-14DDD52B2F0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86.62</c:v>
                </c:pt>
              </c:numCache>
            </c:numRef>
          </c:val>
          <c:extLst>
            <c:ext xmlns:c16="http://schemas.microsoft.com/office/drawing/2014/chart" uri="{C3380CC4-5D6E-409C-BE32-E72D297353CC}">
              <c16:uniqueId val="{00000000-F3E8-4E6C-A38C-F60C86E85A4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105.78</c:v>
                </c:pt>
              </c:numCache>
            </c:numRef>
          </c:val>
          <c:smooth val="0"/>
          <c:extLst>
            <c:ext xmlns:c16="http://schemas.microsoft.com/office/drawing/2014/chart" uri="{C3380CC4-5D6E-409C-BE32-E72D297353CC}">
              <c16:uniqueId val="{00000001-F3E8-4E6C-A38C-F60C86E85A4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3.53</c:v>
                </c:pt>
              </c:numCache>
            </c:numRef>
          </c:val>
          <c:extLst>
            <c:ext xmlns:c16="http://schemas.microsoft.com/office/drawing/2014/chart" uri="{C3380CC4-5D6E-409C-BE32-E72D297353CC}">
              <c16:uniqueId val="{00000000-B826-4A6F-9EC6-0DD32DFFB77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21.36</c:v>
                </c:pt>
              </c:numCache>
            </c:numRef>
          </c:val>
          <c:smooth val="0"/>
          <c:extLst>
            <c:ext xmlns:c16="http://schemas.microsoft.com/office/drawing/2014/chart" uri="{C3380CC4-5D6E-409C-BE32-E72D297353CC}">
              <c16:uniqueId val="{00000001-B826-4A6F-9EC6-0DD32DFFB77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EA8-47C2-8185-932CA1CF2AD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0.01</c:v>
                </c:pt>
              </c:numCache>
            </c:numRef>
          </c:val>
          <c:smooth val="0"/>
          <c:extLst>
            <c:ext xmlns:c16="http://schemas.microsoft.com/office/drawing/2014/chart" uri="{C3380CC4-5D6E-409C-BE32-E72D297353CC}">
              <c16:uniqueId val="{00000001-3EA8-47C2-8185-932CA1CF2AD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241.86</c:v>
                </c:pt>
              </c:numCache>
            </c:numRef>
          </c:val>
          <c:extLst>
            <c:ext xmlns:c16="http://schemas.microsoft.com/office/drawing/2014/chart" uri="{C3380CC4-5D6E-409C-BE32-E72D297353CC}">
              <c16:uniqueId val="{00000000-7BE8-407F-A8B5-DEE5F85F510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63.96</c:v>
                </c:pt>
              </c:numCache>
            </c:numRef>
          </c:val>
          <c:smooth val="0"/>
          <c:extLst>
            <c:ext xmlns:c16="http://schemas.microsoft.com/office/drawing/2014/chart" uri="{C3380CC4-5D6E-409C-BE32-E72D297353CC}">
              <c16:uniqueId val="{00000001-7BE8-407F-A8B5-DEE5F85F510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32.93</c:v>
                </c:pt>
              </c:numCache>
            </c:numRef>
          </c:val>
          <c:extLst>
            <c:ext xmlns:c16="http://schemas.microsoft.com/office/drawing/2014/chart" uri="{C3380CC4-5D6E-409C-BE32-E72D297353CC}">
              <c16:uniqueId val="{00000000-FBA5-4667-A915-ED833F69967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44.24</c:v>
                </c:pt>
              </c:numCache>
            </c:numRef>
          </c:val>
          <c:smooth val="0"/>
          <c:extLst>
            <c:ext xmlns:c16="http://schemas.microsoft.com/office/drawing/2014/chart" uri="{C3380CC4-5D6E-409C-BE32-E72D297353CC}">
              <c16:uniqueId val="{00000001-FBA5-4667-A915-ED833F69967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7442.38</c:v>
                </c:pt>
              </c:numCache>
            </c:numRef>
          </c:val>
          <c:extLst>
            <c:ext xmlns:c16="http://schemas.microsoft.com/office/drawing/2014/chart" uri="{C3380CC4-5D6E-409C-BE32-E72D297353CC}">
              <c16:uniqueId val="{00000000-22D4-492E-AFAC-8C665B195A0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1258.43</c:v>
                </c:pt>
              </c:numCache>
            </c:numRef>
          </c:val>
          <c:smooth val="0"/>
          <c:extLst>
            <c:ext xmlns:c16="http://schemas.microsoft.com/office/drawing/2014/chart" uri="{C3380CC4-5D6E-409C-BE32-E72D297353CC}">
              <c16:uniqueId val="{00000001-22D4-492E-AFAC-8C665B195A0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24.63</c:v>
                </c:pt>
              </c:numCache>
            </c:numRef>
          </c:val>
          <c:extLst>
            <c:ext xmlns:c16="http://schemas.microsoft.com/office/drawing/2014/chart" uri="{C3380CC4-5D6E-409C-BE32-E72D297353CC}">
              <c16:uniqueId val="{00000000-D210-45F8-AFF2-C7B46689686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73.36</c:v>
                </c:pt>
              </c:numCache>
            </c:numRef>
          </c:val>
          <c:smooth val="0"/>
          <c:extLst>
            <c:ext xmlns:c16="http://schemas.microsoft.com/office/drawing/2014/chart" uri="{C3380CC4-5D6E-409C-BE32-E72D297353CC}">
              <c16:uniqueId val="{00000001-D210-45F8-AFF2-C7B46689686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498.79</c:v>
                </c:pt>
              </c:numCache>
            </c:numRef>
          </c:val>
          <c:extLst>
            <c:ext xmlns:c16="http://schemas.microsoft.com/office/drawing/2014/chart" uri="{C3380CC4-5D6E-409C-BE32-E72D297353CC}">
              <c16:uniqueId val="{00000000-C0B5-48F1-82A7-26B7C841C9E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224.88</c:v>
                </c:pt>
              </c:numCache>
            </c:numRef>
          </c:val>
          <c:smooth val="0"/>
          <c:extLst>
            <c:ext xmlns:c16="http://schemas.microsoft.com/office/drawing/2014/chart" uri="{C3380CC4-5D6E-409C-BE32-E72D297353CC}">
              <c16:uniqueId val="{00000001-C0B5-48F1-82A7-26B7C841C9E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鹿児島県　奄美市</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7" t="s">
        <v>1</v>
      </c>
      <c r="C7" s="77"/>
      <c r="D7" s="77"/>
      <c r="E7" s="77"/>
      <c r="F7" s="77"/>
      <c r="G7" s="77"/>
      <c r="H7" s="77"/>
      <c r="I7" s="77" t="s">
        <v>2</v>
      </c>
      <c r="J7" s="77"/>
      <c r="K7" s="77"/>
      <c r="L7" s="77"/>
      <c r="M7" s="77"/>
      <c r="N7" s="77"/>
      <c r="O7" s="77"/>
      <c r="P7" s="77" t="s">
        <v>3</v>
      </c>
      <c r="Q7" s="77"/>
      <c r="R7" s="77"/>
      <c r="S7" s="77"/>
      <c r="T7" s="77"/>
      <c r="U7" s="77"/>
      <c r="V7" s="77"/>
      <c r="W7" s="77" t="s">
        <v>4</v>
      </c>
      <c r="X7" s="77"/>
      <c r="Y7" s="77"/>
      <c r="Z7" s="77"/>
      <c r="AA7" s="77"/>
      <c r="AB7" s="77"/>
      <c r="AC7" s="77"/>
      <c r="AD7" s="77" t="s">
        <v>5</v>
      </c>
      <c r="AE7" s="77"/>
      <c r="AF7" s="77"/>
      <c r="AG7" s="77"/>
      <c r="AH7" s="77"/>
      <c r="AI7" s="77"/>
      <c r="AJ7" s="77"/>
      <c r="AK7" s="3"/>
      <c r="AL7" s="77" t="s">
        <v>6</v>
      </c>
      <c r="AM7" s="77"/>
      <c r="AN7" s="77"/>
      <c r="AO7" s="77"/>
      <c r="AP7" s="77"/>
      <c r="AQ7" s="77"/>
      <c r="AR7" s="77"/>
      <c r="AS7" s="77"/>
      <c r="AT7" s="77" t="s">
        <v>7</v>
      </c>
      <c r="AU7" s="77"/>
      <c r="AV7" s="77"/>
      <c r="AW7" s="77"/>
      <c r="AX7" s="77"/>
      <c r="AY7" s="77"/>
      <c r="AZ7" s="77"/>
      <c r="BA7" s="77"/>
      <c r="BB7" s="77" t="s">
        <v>8</v>
      </c>
      <c r="BC7" s="77"/>
      <c r="BD7" s="77"/>
      <c r="BE7" s="77"/>
      <c r="BF7" s="77"/>
      <c r="BG7" s="77"/>
      <c r="BH7" s="77"/>
      <c r="BI7" s="77"/>
      <c r="BJ7" s="3"/>
      <c r="BK7" s="3"/>
      <c r="BL7" s="4" t="s">
        <v>9</v>
      </c>
      <c r="BM7" s="5"/>
      <c r="BN7" s="5"/>
      <c r="BO7" s="5"/>
      <c r="BP7" s="5"/>
      <c r="BQ7" s="5"/>
      <c r="BR7" s="5"/>
      <c r="BS7" s="5"/>
      <c r="BT7" s="5"/>
      <c r="BU7" s="5"/>
      <c r="BV7" s="5"/>
      <c r="BW7" s="5"/>
      <c r="BX7" s="5"/>
      <c r="BY7" s="6"/>
    </row>
    <row r="8" spans="1:78" ht="18.75" customHeight="1" x14ac:dyDescent="0.15">
      <c r="A8" s="2"/>
      <c r="B8" s="84" t="str">
        <f>データ!I6</f>
        <v>法適用</v>
      </c>
      <c r="C8" s="84"/>
      <c r="D8" s="84"/>
      <c r="E8" s="84"/>
      <c r="F8" s="84"/>
      <c r="G8" s="84"/>
      <c r="H8" s="84"/>
      <c r="I8" s="84" t="str">
        <f>データ!J6</f>
        <v>下水道事業</v>
      </c>
      <c r="J8" s="84"/>
      <c r="K8" s="84"/>
      <c r="L8" s="84"/>
      <c r="M8" s="84"/>
      <c r="N8" s="84"/>
      <c r="O8" s="84"/>
      <c r="P8" s="84" t="str">
        <f>データ!K6</f>
        <v>特定環境保全公共下水道</v>
      </c>
      <c r="Q8" s="84"/>
      <c r="R8" s="84"/>
      <c r="S8" s="84"/>
      <c r="T8" s="84"/>
      <c r="U8" s="84"/>
      <c r="V8" s="84"/>
      <c r="W8" s="84" t="str">
        <f>データ!L6</f>
        <v>D2</v>
      </c>
      <c r="X8" s="84"/>
      <c r="Y8" s="84"/>
      <c r="Z8" s="84"/>
      <c r="AA8" s="84"/>
      <c r="AB8" s="84"/>
      <c r="AC8" s="84"/>
      <c r="AD8" s="85" t="str">
        <f>データ!$M$6</f>
        <v>非設置</v>
      </c>
      <c r="AE8" s="85"/>
      <c r="AF8" s="85"/>
      <c r="AG8" s="85"/>
      <c r="AH8" s="85"/>
      <c r="AI8" s="85"/>
      <c r="AJ8" s="85"/>
      <c r="AK8" s="3"/>
      <c r="AL8" s="81">
        <f>データ!S6</f>
        <v>42622</v>
      </c>
      <c r="AM8" s="81"/>
      <c r="AN8" s="81"/>
      <c r="AO8" s="81"/>
      <c r="AP8" s="81"/>
      <c r="AQ8" s="81"/>
      <c r="AR8" s="81"/>
      <c r="AS8" s="81"/>
      <c r="AT8" s="80">
        <f>データ!T6</f>
        <v>308.33</v>
      </c>
      <c r="AU8" s="80"/>
      <c r="AV8" s="80"/>
      <c r="AW8" s="80"/>
      <c r="AX8" s="80"/>
      <c r="AY8" s="80"/>
      <c r="AZ8" s="80"/>
      <c r="BA8" s="80"/>
      <c r="BB8" s="80">
        <f>データ!U6</f>
        <v>138.24</v>
      </c>
      <c r="BC8" s="80"/>
      <c r="BD8" s="80"/>
      <c r="BE8" s="80"/>
      <c r="BF8" s="80"/>
      <c r="BG8" s="80"/>
      <c r="BH8" s="80"/>
      <c r="BI8" s="80"/>
      <c r="BJ8" s="3"/>
      <c r="BK8" s="3"/>
      <c r="BL8" s="82" t="s">
        <v>10</v>
      </c>
      <c r="BM8" s="83"/>
      <c r="BN8" s="7" t="s">
        <v>11</v>
      </c>
      <c r="BO8" s="8"/>
      <c r="BP8" s="8"/>
      <c r="BQ8" s="8"/>
      <c r="BR8" s="8"/>
      <c r="BS8" s="8"/>
      <c r="BT8" s="8"/>
      <c r="BU8" s="8"/>
      <c r="BV8" s="8"/>
      <c r="BW8" s="8"/>
      <c r="BX8" s="8"/>
      <c r="BY8" s="9"/>
    </row>
    <row r="9" spans="1:78" ht="18.75" customHeight="1" x14ac:dyDescent="0.15">
      <c r="A9" s="2"/>
      <c r="B9" s="77" t="s">
        <v>12</v>
      </c>
      <c r="C9" s="77"/>
      <c r="D9" s="77"/>
      <c r="E9" s="77"/>
      <c r="F9" s="77"/>
      <c r="G9" s="77"/>
      <c r="H9" s="77"/>
      <c r="I9" s="77" t="s">
        <v>13</v>
      </c>
      <c r="J9" s="77"/>
      <c r="K9" s="77"/>
      <c r="L9" s="77"/>
      <c r="M9" s="77"/>
      <c r="N9" s="77"/>
      <c r="O9" s="77"/>
      <c r="P9" s="77" t="s">
        <v>14</v>
      </c>
      <c r="Q9" s="77"/>
      <c r="R9" s="77"/>
      <c r="S9" s="77"/>
      <c r="T9" s="77"/>
      <c r="U9" s="77"/>
      <c r="V9" s="77"/>
      <c r="W9" s="77" t="s">
        <v>15</v>
      </c>
      <c r="X9" s="77"/>
      <c r="Y9" s="77"/>
      <c r="Z9" s="77"/>
      <c r="AA9" s="77"/>
      <c r="AB9" s="77"/>
      <c r="AC9" s="77"/>
      <c r="AD9" s="77" t="s">
        <v>16</v>
      </c>
      <c r="AE9" s="77"/>
      <c r="AF9" s="77"/>
      <c r="AG9" s="77"/>
      <c r="AH9" s="77"/>
      <c r="AI9" s="77"/>
      <c r="AJ9" s="77"/>
      <c r="AK9" s="3"/>
      <c r="AL9" s="77" t="s">
        <v>17</v>
      </c>
      <c r="AM9" s="77"/>
      <c r="AN9" s="77"/>
      <c r="AO9" s="77"/>
      <c r="AP9" s="77"/>
      <c r="AQ9" s="77"/>
      <c r="AR9" s="77"/>
      <c r="AS9" s="77"/>
      <c r="AT9" s="77" t="s">
        <v>18</v>
      </c>
      <c r="AU9" s="77"/>
      <c r="AV9" s="77"/>
      <c r="AW9" s="77"/>
      <c r="AX9" s="77"/>
      <c r="AY9" s="77"/>
      <c r="AZ9" s="77"/>
      <c r="BA9" s="77"/>
      <c r="BB9" s="77" t="s">
        <v>19</v>
      </c>
      <c r="BC9" s="77"/>
      <c r="BD9" s="77"/>
      <c r="BE9" s="77"/>
      <c r="BF9" s="77"/>
      <c r="BG9" s="77"/>
      <c r="BH9" s="77"/>
      <c r="BI9" s="77"/>
      <c r="BJ9" s="3"/>
      <c r="BK9" s="3"/>
      <c r="BL9" s="78" t="s">
        <v>20</v>
      </c>
      <c r="BM9" s="79"/>
      <c r="BN9" s="10" t="s">
        <v>21</v>
      </c>
      <c r="BO9" s="11"/>
      <c r="BP9" s="11"/>
      <c r="BQ9" s="11"/>
      <c r="BR9" s="11"/>
      <c r="BS9" s="11"/>
      <c r="BT9" s="11"/>
      <c r="BU9" s="11"/>
      <c r="BV9" s="11"/>
      <c r="BW9" s="11"/>
      <c r="BX9" s="11"/>
      <c r="BY9" s="12"/>
    </row>
    <row r="10" spans="1:78" ht="18.75" customHeight="1" x14ac:dyDescent="0.15">
      <c r="A10" s="2"/>
      <c r="B10" s="80" t="str">
        <f>データ!N6</f>
        <v>-</v>
      </c>
      <c r="C10" s="80"/>
      <c r="D10" s="80"/>
      <c r="E10" s="80"/>
      <c r="F10" s="80"/>
      <c r="G10" s="80"/>
      <c r="H10" s="80"/>
      <c r="I10" s="80">
        <f>データ!O6</f>
        <v>48.75</v>
      </c>
      <c r="J10" s="80"/>
      <c r="K10" s="80"/>
      <c r="L10" s="80"/>
      <c r="M10" s="80"/>
      <c r="N10" s="80"/>
      <c r="O10" s="80"/>
      <c r="P10" s="80">
        <f>データ!P6</f>
        <v>4.75</v>
      </c>
      <c r="Q10" s="80"/>
      <c r="R10" s="80"/>
      <c r="S10" s="80"/>
      <c r="T10" s="80"/>
      <c r="U10" s="80"/>
      <c r="V10" s="80"/>
      <c r="W10" s="80">
        <f>データ!Q6</f>
        <v>70</v>
      </c>
      <c r="X10" s="80"/>
      <c r="Y10" s="80"/>
      <c r="Z10" s="80"/>
      <c r="AA10" s="80"/>
      <c r="AB10" s="80"/>
      <c r="AC10" s="80"/>
      <c r="AD10" s="81">
        <f>データ!R6</f>
        <v>2484</v>
      </c>
      <c r="AE10" s="81"/>
      <c r="AF10" s="81"/>
      <c r="AG10" s="81"/>
      <c r="AH10" s="81"/>
      <c r="AI10" s="81"/>
      <c r="AJ10" s="81"/>
      <c r="AK10" s="2"/>
      <c r="AL10" s="81">
        <f>データ!V6</f>
        <v>1993</v>
      </c>
      <c r="AM10" s="81"/>
      <c r="AN10" s="81"/>
      <c r="AO10" s="81"/>
      <c r="AP10" s="81"/>
      <c r="AQ10" s="81"/>
      <c r="AR10" s="81"/>
      <c r="AS10" s="81"/>
      <c r="AT10" s="80">
        <f>データ!W6</f>
        <v>0.74</v>
      </c>
      <c r="AU10" s="80"/>
      <c r="AV10" s="80"/>
      <c r="AW10" s="80"/>
      <c r="AX10" s="80"/>
      <c r="AY10" s="80"/>
      <c r="AZ10" s="80"/>
      <c r="BA10" s="80"/>
      <c r="BB10" s="80">
        <f>データ!X6</f>
        <v>2693.24</v>
      </c>
      <c r="BC10" s="80"/>
      <c r="BD10" s="80"/>
      <c r="BE10" s="80"/>
      <c r="BF10" s="80"/>
      <c r="BG10" s="80"/>
      <c r="BH10" s="80"/>
      <c r="BI10" s="80"/>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1" t="s">
        <v>117</v>
      </c>
      <c r="BM16" s="72"/>
      <c r="BN16" s="72"/>
      <c r="BO16" s="72"/>
      <c r="BP16" s="72"/>
      <c r="BQ16" s="72"/>
      <c r="BR16" s="72"/>
      <c r="BS16" s="72"/>
      <c r="BT16" s="72"/>
      <c r="BU16" s="72"/>
      <c r="BV16" s="72"/>
      <c r="BW16" s="72"/>
      <c r="BX16" s="72"/>
      <c r="BY16" s="72"/>
      <c r="BZ16" s="7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1"/>
      <c r="BM17" s="72"/>
      <c r="BN17" s="72"/>
      <c r="BO17" s="72"/>
      <c r="BP17" s="72"/>
      <c r="BQ17" s="72"/>
      <c r="BR17" s="72"/>
      <c r="BS17" s="72"/>
      <c r="BT17" s="72"/>
      <c r="BU17" s="72"/>
      <c r="BV17" s="72"/>
      <c r="BW17" s="72"/>
      <c r="BX17" s="72"/>
      <c r="BY17" s="72"/>
      <c r="BZ17" s="7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1"/>
      <c r="BM18" s="72"/>
      <c r="BN18" s="72"/>
      <c r="BO18" s="72"/>
      <c r="BP18" s="72"/>
      <c r="BQ18" s="72"/>
      <c r="BR18" s="72"/>
      <c r="BS18" s="72"/>
      <c r="BT18" s="72"/>
      <c r="BU18" s="72"/>
      <c r="BV18" s="72"/>
      <c r="BW18" s="72"/>
      <c r="BX18" s="72"/>
      <c r="BY18" s="72"/>
      <c r="BZ18" s="7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1"/>
      <c r="BM19" s="72"/>
      <c r="BN19" s="72"/>
      <c r="BO19" s="72"/>
      <c r="BP19" s="72"/>
      <c r="BQ19" s="72"/>
      <c r="BR19" s="72"/>
      <c r="BS19" s="72"/>
      <c r="BT19" s="72"/>
      <c r="BU19" s="72"/>
      <c r="BV19" s="72"/>
      <c r="BW19" s="72"/>
      <c r="BX19" s="72"/>
      <c r="BY19" s="72"/>
      <c r="BZ19" s="7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1"/>
      <c r="BM20" s="72"/>
      <c r="BN20" s="72"/>
      <c r="BO20" s="72"/>
      <c r="BP20" s="72"/>
      <c r="BQ20" s="72"/>
      <c r="BR20" s="72"/>
      <c r="BS20" s="72"/>
      <c r="BT20" s="72"/>
      <c r="BU20" s="72"/>
      <c r="BV20" s="72"/>
      <c r="BW20" s="72"/>
      <c r="BX20" s="72"/>
      <c r="BY20" s="72"/>
      <c r="BZ20" s="7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1"/>
      <c r="BM21" s="72"/>
      <c r="BN21" s="72"/>
      <c r="BO21" s="72"/>
      <c r="BP21" s="72"/>
      <c r="BQ21" s="72"/>
      <c r="BR21" s="72"/>
      <c r="BS21" s="72"/>
      <c r="BT21" s="72"/>
      <c r="BU21" s="72"/>
      <c r="BV21" s="72"/>
      <c r="BW21" s="72"/>
      <c r="BX21" s="72"/>
      <c r="BY21" s="72"/>
      <c r="BZ21" s="7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1"/>
      <c r="BM22" s="72"/>
      <c r="BN22" s="72"/>
      <c r="BO22" s="72"/>
      <c r="BP22" s="72"/>
      <c r="BQ22" s="72"/>
      <c r="BR22" s="72"/>
      <c r="BS22" s="72"/>
      <c r="BT22" s="72"/>
      <c r="BU22" s="72"/>
      <c r="BV22" s="72"/>
      <c r="BW22" s="72"/>
      <c r="BX22" s="72"/>
      <c r="BY22" s="72"/>
      <c r="BZ22" s="7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1"/>
      <c r="BM23" s="72"/>
      <c r="BN23" s="72"/>
      <c r="BO23" s="72"/>
      <c r="BP23" s="72"/>
      <c r="BQ23" s="72"/>
      <c r="BR23" s="72"/>
      <c r="BS23" s="72"/>
      <c r="BT23" s="72"/>
      <c r="BU23" s="72"/>
      <c r="BV23" s="72"/>
      <c r="BW23" s="72"/>
      <c r="BX23" s="72"/>
      <c r="BY23" s="72"/>
      <c r="BZ23" s="7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1"/>
      <c r="BM24" s="72"/>
      <c r="BN24" s="72"/>
      <c r="BO24" s="72"/>
      <c r="BP24" s="72"/>
      <c r="BQ24" s="72"/>
      <c r="BR24" s="72"/>
      <c r="BS24" s="72"/>
      <c r="BT24" s="72"/>
      <c r="BU24" s="72"/>
      <c r="BV24" s="72"/>
      <c r="BW24" s="72"/>
      <c r="BX24" s="72"/>
      <c r="BY24" s="72"/>
      <c r="BZ24" s="7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1"/>
      <c r="BM25" s="72"/>
      <c r="BN25" s="72"/>
      <c r="BO25" s="72"/>
      <c r="BP25" s="72"/>
      <c r="BQ25" s="72"/>
      <c r="BR25" s="72"/>
      <c r="BS25" s="72"/>
      <c r="BT25" s="72"/>
      <c r="BU25" s="72"/>
      <c r="BV25" s="72"/>
      <c r="BW25" s="72"/>
      <c r="BX25" s="72"/>
      <c r="BY25" s="72"/>
      <c r="BZ25" s="7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1"/>
      <c r="BM26" s="72"/>
      <c r="BN26" s="72"/>
      <c r="BO26" s="72"/>
      <c r="BP26" s="72"/>
      <c r="BQ26" s="72"/>
      <c r="BR26" s="72"/>
      <c r="BS26" s="72"/>
      <c r="BT26" s="72"/>
      <c r="BU26" s="72"/>
      <c r="BV26" s="72"/>
      <c r="BW26" s="72"/>
      <c r="BX26" s="72"/>
      <c r="BY26" s="72"/>
      <c r="BZ26" s="7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1"/>
      <c r="BM27" s="72"/>
      <c r="BN27" s="72"/>
      <c r="BO27" s="72"/>
      <c r="BP27" s="72"/>
      <c r="BQ27" s="72"/>
      <c r="BR27" s="72"/>
      <c r="BS27" s="72"/>
      <c r="BT27" s="72"/>
      <c r="BU27" s="72"/>
      <c r="BV27" s="72"/>
      <c r="BW27" s="72"/>
      <c r="BX27" s="72"/>
      <c r="BY27" s="72"/>
      <c r="BZ27" s="7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1"/>
      <c r="BM28" s="72"/>
      <c r="BN28" s="72"/>
      <c r="BO28" s="72"/>
      <c r="BP28" s="72"/>
      <c r="BQ28" s="72"/>
      <c r="BR28" s="72"/>
      <c r="BS28" s="72"/>
      <c r="BT28" s="72"/>
      <c r="BU28" s="72"/>
      <c r="BV28" s="72"/>
      <c r="BW28" s="72"/>
      <c r="BX28" s="72"/>
      <c r="BY28" s="72"/>
      <c r="BZ28" s="7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1"/>
      <c r="BM29" s="72"/>
      <c r="BN29" s="72"/>
      <c r="BO29" s="72"/>
      <c r="BP29" s="72"/>
      <c r="BQ29" s="72"/>
      <c r="BR29" s="72"/>
      <c r="BS29" s="72"/>
      <c r="BT29" s="72"/>
      <c r="BU29" s="72"/>
      <c r="BV29" s="72"/>
      <c r="BW29" s="72"/>
      <c r="BX29" s="72"/>
      <c r="BY29" s="72"/>
      <c r="BZ29" s="7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1"/>
      <c r="BM30" s="72"/>
      <c r="BN30" s="72"/>
      <c r="BO30" s="72"/>
      <c r="BP30" s="72"/>
      <c r="BQ30" s="72"/>
      <c r="BR30" s="72"/>
      <c r="BS30" s="72"/>
      <c r="BT30" s="72"/>
      <c r="BU30" s="72"/>
      <c r="BV30" s="72"/>
      <c r="BW30" s="72"/>
      <c r="BX30" s="72"/>
      <c r="BY30" s="72"/>
      <c r="BZ30" s="7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1"/>
      <c r="BM31" s="72"/>
      <c r="BN31" s="72"/>
      <c r="BO31" s="72"/>
      <c r="BP31" s="72"/>
      <c r="BQ31" s="72"/>
      <c r="BR31" s="72"/>
      <c r="BS31" s="72"/>
      <c r="BT31" s="72"/>
      <c r="BU31" s="72"/>
      <c r="BV31" s="72"/>
      <c r="BW31" s="72"/>
      <c r="BX31" s="72"/>
      <c r="BY31" s="72"/>
      <c r="BZ31" s="7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1"/>
      <c r="BM32" s="72"/>
      <c r="BN32" s="72"/>
      <c r="BO32" s="72"/>
      <c r="BP32" s="72"/>
      <c r="BQ32" s="72"/>
      <c r="BR32" s="72"/>
      <c r="BS32" s="72"/>
      <c r="BT32" s="72"/>
      <c r="BU32" s="72"/>
      <c r="BV32" s="72"/>
      <c r="BW32" s="72"/>
      <c r="BX32" s="72"/>
      <c r="BY32" s="72"/>
      <c r="BZ32" s="7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1"/>
      <c r="BM33" s="72"/>
      <c r="BN33" s="72"/>
      <c r="BO33" s="72"/>
      <c r="BP33" s="72"/>
      <c r="BQ33" s="72"/>
      <c r="BR33" s="72"/>
      <c r="BS33" s="72"/>
      <c r="BT33" s="72"/>
      <c r="BU33" s="72"/>
      <c r="BV33" s="72"/>
      <c r="BW33" s="72"/>
      <c r="BX33" s="72"/>
      <c r="BY33" s="72"/>
      <c r="BZ33" s="7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1"/>
      <c r="BM34" s="72"/>
      <c r="BN34" s="72"/>
      <c r="BO34" s="72"/>
      <c r="BP34" s="72"/>
      <c r="BQ34" s="72"/>
      <c r="BR34" s="72"/>
      <c r="BS34" s="72"/>
      <c r="BT34" s="72"/>
      <c r="BU34" s="72"/>
      <c r="BV34" s="72"/>
      <c r="BW34" s="72"/>
      <c r="BX34" s="72"/>
      <c r="BY34" s="72"/>
      <c r="BZ34" s="7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1"/>
      <c r="BM35" s="72"/>
      <c r="BN35" s="72"/>
      <c r="BO35" s="72"/>
      <c r="BP35" s="72"/>
      <c r="BQ35" s="72"/>
      <c r="BR35" s="72"/>
      <c r="BS35" s="72"/>
      <c r="BT35" s="72"/>
      <c r="BU35" s="72"/>
      <c r="BV35" s="72"/>
      <c r="BW35" s="72"/>
      <c r="BX35" s="72"/>
      <c r="BY35" s="72"/>
      <c r="BZ35" s="7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1"/>
      <c r="BM36" s="72"/>
      <c r="BN36" s="72"/>
      <c r="BO36" s="72"/>
      <c r="BP36" s="72"/>
      <c r="BQ36" s="72"/>
      <c r="BR36" s="72"/>
      <c r="BS36" s="72"/>
      <c r="BT36" s="72"/>
      <c r="BU36" s="72"/>
      <c r="BV36" s="72"/>
      <c r="BW36" s="72"/>
      <c r="BX36" s="72"/>
      <c r="BY36" s="72"/>
      <c r="BZ36" s="7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1"/>
      <c r="BM37" s="72"/>
      <c r="BN37" s="72"/>
      <c r="BO37" s="72"/>
      <c r="BP37" s="72"/>
      <c r="BQ37" s="72"/>
      <c r="BR37" s="72"/>
      <c r="BS37" s="72"/>
      <c r="BT37" s="72"/>
      <c r="BU37" s="72"/>
      <c r="BV37" s="72"/>
      <c r="BW37" s="72"/>
      <c r="BX37" s="72"/>
      <c r="BY37" s="72"/>
      <c r="BZ37" s="7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1"/>
      <c r="BM38" s="72"/>
      <c r="BN38" s="72"/>
      <c r="BO38" s="72"/>
      <c r="BP38" s="72"/>
      <c r="BQ38" s="72"/>
      <c r="BR38" s="72"/>
      <c r="BS38" s="72"/>
      <c r="BT38" s="72"/>
      <c r="BU38" s="72"/>
      <c r="BV38" s="72"/>
      <c r="BW38" s="72"/>
      <c r="BX38" s="72"/>
      <c r="BY38" s="72"/>
      <c r="BZ38" s="7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1"/>
      <c r="BM39" s="72"/>
      <c r="BN39" s="72"/>
      <c r="BO39" s="72"/>
      <c r="BP39" s="72"/>
      <c r="BQ39" s="72"/>
      <c r="BR39" s="72"/>
      <c r="BS39" s="72"/>
      <c r="BT39" s="72"/>
      <c r="BU39" s="72"/>
      <c r="BV39" s="72"/>
      <c r="BW39" s="72"/>
      <c r="BX39" s="72"/>
      <c r="BY39" s="72"/>
      <c r="BZ39" s="7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1"/>
      <c r="BM40" s="72"/>
      <c r="BN40" s="72"/>
      <c r="BO40" s="72"/>
      <c r="BP40" s="72"/>
      <c r="BQ40" s="72"/>
      <c r="BR40" s="72"/>
      <c r="BS40" s="72"/>
      <c r="BT40" s="72"/>
      <c r="BU40" s="72"/>
      <c r="BV40" s="72"/>
      <c r="BW40" s="72"/>
      <c r="BX40" s="72"/>
      <c r="BY40" s="72"/>
      <c r="BZ40" s="7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1"/>
      <c r="BM41" s="72"/>
      <c r="BN41" s="72"/>
      <c r="BO41" s="72"/>
      <c r="BP41" s="72"/>
      <c r="BQ41" s="72"/>
      <c r="BR41" s="72"/>
      <c r="BS41" s="72"/>
      <c r="BT41" s="72"/>
      <c r="BU41" s="72"/>
      <c r="BV41" s="72"/>
      <c r="BW41" s="72"/>
      <c r="BX41" s="72"/>
      <c r="BY41" s="72"/>
      <c r="BZ41" s="7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1"/>
      <c r="BM42" s="72"/>
      <c r="BN42" s="72"/>
      <c r="BO42" s="72"/>
      <c r="BP42" s="72"/>
      <c r="BQ42" s="72"/>
      <c r="BR42" s="72"/>
      <c r="BS42" s="72"/>
      <c r="BT42" s="72"/>
      <c r="BU42" s="72"/>
      <c r="BV42" s="72"/>
      <c r="BW42" s="72"/>
      <c r="BX42" s="72"/>
      <c r="BY42" s="72"/>
      <c r="BZ42" s="7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1"/>
      <c r="BM43" s="72"/>
      <c r="BN43" s="72"/>
      <c r="BO43" s="72"/>
      <c r="BP43" s="72"/>
      <c r="BQ43" s="72"/>
      <c r="BR43" s="72"/>
      <c r="BS43" s="72"/>
      <c r="BT43" s="72"/>
      <c r="BU43" s="72"/>
      <c r="BV43" s="72"/>
      <c r="BW43" s="72"/>
      <c r="BX43" s="72"/>
      <c r="BY43" s="72"/>
      <c r="BZ43" s="7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4"/>
      <c r="BM44" s="75"/>
      <c r="BN44" s="75"/>
      <c r="BO44" s="75"/>
      <c r="BP44" s="75"/>
      <c r="BQ44" s="75"/>
      <c r="BR44" s="75"/>
      <c r="BS44" s="75"/>
      <c r="BT44" s="75"/>
      <c r="BU44" s="75"/>
      <c r="BV44" s="75"/>
      <c r="BW44" s="75"/>
      <c r="BX44" s="75"/>
      <c r="BY44" s="75"/>
      <c r="BZ44" s="7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118</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bgzdSGBx8FlE46GAWMDl8ZmG+N1E1rdteZz30y+/nf/sWhKRUJSIUruHbWAkRFEUapeadxZW6OOUZkUS2V/3HQ==" saltValue="VO6dPk3ZxdQ7DrUJM4ZwV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9" t="s">
        <v>52</v>
      </c>
      <c r="I3" s="90"/>
      <c r="J3" s="90"/>
      <c r="K3" s="90"/>
      <c r="L3" s="90"/>
      <c r="M3" s="90"/>
      <c r="N3" s="90"/>
      <c r="O3" s="90"/>
      <c r="P3" s="90"/>
      <c r="Q3" s="90"/>
      <c r="R3" s="90"/>
      <c r="S3" s="90"/>
      <c r="T3" s="90"/>
      <c r="U3" s="90"/>
      <c r="V3" s="90"/>
      <c r="W3" s="90"/>
      <c r="X3" s="91"/>
      <c r="Y3" s="95" t="s">
        <v>53</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54</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8" x14ac:dyDescent="0.15">
      <c r="A4" s="28" t="s">
        <v>55</v>
      </c>
      <c r="B4" s="30"/>
      <c r="C4" s="30"/>
      <c r="D4" s="30"/>
      <c r="E4" s="30"/>
      <c r="F4" s="30"/>
      <c r="G4" s="30"/>
      <c r="H4" s="92"/>
      <c r="I4" s="93"/>
      <c r="J4" s="93"/>
      <c r="K4" s="93"/>
      <c r="L4" s="93"/>
      <c r="M4" s="93"/>
      <c r="N4" s="93"/>
      <c r="O4" s="93"/>
      <c r="P4" s="93"/>
      <c r="Q4" s="93"/>
      <c r="R4" s="93"/>
      <c r="S4" s="93"/>
      <c r="T4" s="93"/>
      <c r="U4" s="93"/>
      <c r="V4" s="93"/>
      <c r="W4" s="93"/>
      <c r="X4" s="94"/>
      <c r="Y4" s="88" t="s">
        <v>56</v>
      </c>
      <c r="Z4" s="88"/>
      <c r="AA4" s="88"/>
      <c r="AB4" s="88"/>
      <c r="AC4" s="88"/>
      <c r="AD4" s="88"/>
      <c r="AE4" s="88"/>
      <c r="AF4" s="88"/>
      <c r="AG4" s="88"/>
      <c r="AH4" s="88"/>
      <c r="AI4" s="88"/>
      <c r="AJ4" s="88" t="s">
        <v>57</v>
      </c>
      <c r="AK4" s="88"/>
      <c r="AL4" s="88"/>
      <c r="AM4" s="88"/>
      <c r="AN4" s="88"/>
      <c r="AO4" s="88"/>
      <c r="AP4" s="88"/>
      <c r="AQ4" s="88"/>
      <c r="AR4" s="88"/>
      <c r="AS4" s="88"/>
      <c r="AT4" s="88"/>
      <c r="AU4" s="88" t="s">
        <v>58</v>
      </c>
      <c r="AV4" s="88"/>
      <c r="AW4" s="88"/>
      <c r="AX4" s="88"/>
      <c r="AY4" s="88"/>
      <c r="AZ4" s="88"/>
      <c r="BA4" s="88"/>
      <c r="BB4" s="88"/>
      <c r="BC4" s="88"/>
      <c r="BD4" s="88"/>
      <c r="BE4" s="88"/>
      <c r="BF4" s="88" t="s">
        <v>59</v>
      </c>
      <c r="BG4" s="88"/>
      <c r="BH4" s="88"/>
      <c r="BI4" s="88"/>
      <c r="BJ4" s="88"/>
      <c r="BK4" s="88"/>
      <c r="BL4" s="88"/>
      <c r="BM4" s="88"/>
      <c r="BN4" s="88"/>
      <c r="BO4" s="88"/>
      <c r="BP4" s="88"/>
      <c r="BQ4" s="88" t="s">
        <v>60</v>
      </c>
      <c r="BR4" s="88"/>
      <c r="BS4" s="88"/>
      <c r="BT4" s="88"/>
      <c r="BU4" s="88"/>
      <c r="BV4" s="88"/>
      <c r="BW4" s="88"/>
      <c r="BX4" s="88"/>
      <c r="BY4" s="88"/>
      <c r="BZ4" s="88"/>
      <c r="CA4" s="88"/>
      <c r="CB4" s="88" t="s">
        <v>61</v>
      </c>
      <c r="CC4" s="88"/>
      <c r="CD4" s="88"/>
      <c r="CE4" s="88"/>
      <c r="CF4" s="88"/>
      <c r="CG4" s="88"/>
      <c r="CH4" s="88"/>
      <c r="CI4" s="88"/>
      <c r="CJ4" s="88"/>
      <c r="CK4" s="88"/>
      <c r="CL4" s="88"/>
      <c r="CM4" s="88" t="s">
        <v>62</v>
      </c>
      <c r="CN4" s="88"/>
      <c r="CO4" s="88"/>
      <c r="CP4" s="88"/>
      <c r="CQ4" s="88"/>
      <c r="CR4" s="88"/>
      <c r="CS4" s="88"/>
      <c r="CT4" s="88"/>
      <c r="CU4" s="88"/>
      <c r="CV4" s="88"/>
      <c r="CW4" s="88"/>
      <c r="CX4" s="88" t="s">
        <v>63</v>
      </c>
      <c r="CY4" s="88"/>
      <c r="CZ4" s="88"/>
      <c r="DA4" s="88"/>
      <c r="DB4" s="88"/>
      <c r="DC4" s="88"/>
      <c r="DD4" s="88"/>
      <c r="DE4" s="88"/>
      <c r="DF4" s="88"/>
      <c r="DG4" s="88"/>
      <c r="DH4" s="88"/>
      <c r="DI4" s="88" t="s">
        <v>64</v>
      </c>
      <c r="DJ4" s="88"/>
      <c r="DK4" s="88"/>
      <c r="DL4" s="88"/>
      <c r="DM4" s="88"/>
      <c r="DN4" s="88"/>
      <c r="DO4" s="88"/>
      <c r="DP4" s="88"/>
      <c r="DQ4" s="88"/>
      <c r="DR4" s="88"/>
      <c r="DS4" s="88"/>
      <c r="DT4" s="88" t="s">
        <v>65</v>
      </c>
      <c r="DU4" s="88"/>
      <c r="DV4" s="88"/>
      <c r="DW4" s="88"/>
      <c r="DX4" s="88"/>
      <c r="DY4" s="88"/>
      <c r="DZ4" s="88"/>
      <c r="EA4" s="88"/>
      <c r="EB4" s="88"/>
      <c r="EC4" s="88"/>
      <c r="ED4" s="88"/>
      <c r="EE4" s="88" t="s">
        <v>66</v>
      </c>
      <c r="EF4" s="88"/>
      <c r="EG4" s="88"/>
      <c r="EH4" s="88"/>
      <c r="EI4" s="88"/>
      <c r="EJ4" s="88"/>
      <c r="EK4" s="88"/>
      <c r="EL4" s="88"/>
      <c r="EM4" s="88"/>
      <c r="EN4" s="88"/>
      <c r="EO4" s="88"/>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462225</v>
      </c>
      <c r="D6" s="33">
        <f t="shared" si="3"/>
        <v>46</v>
      </c>
      <c r="E6" s="33">
        <f t="shared" si="3"/>
        <v>17</v>
      </c>
      <c r="F6" s="33">
        <f t="shared" si="3"/>
        <v>4</v>
      </c>
      <c r="G6" s="33">
        <f t="shared" si="3"/>
        <v>0</v>
      </c>
      <c r="H6" s="33" t="str">
        <f t="shared" si="3"/>
        <v>鹿児島県　奄美市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48.75</v>
      </c>
      <c r="P6" s="34">
        <f t="shared" si="3"/>
        <v>4.75</v>
      </c>
      <c r="Q6" s="34">
        <f t="shared" si="3"/>
        <v>70</v>
      </c>
      <c r="R6" s="34">
        <f t="shared" si="3"/>
        <v>2484</v>
      </c>
      <c r="S6" s="34">
        <f t="shared" si="3"/>
        <v>42622</v>
      </c>
      <c r="T6" s="34">
        <f t="shared" si="3"/>
        <v>308.33</v>
      </c>
      <c r="U6" s="34">
        <f t="shared" si="3"/>
        <v>138.24</v>
      </c>
      <c r="V6" s="34">
        <f t="shared" si="3"/>
        <v>1993</v>
      </c>
      <c r="W6" s="34">
        <f t="shared" si="3"/>
        <v>0.74</v>
      </c>
      <c r="X6" s="34">
        <f t="shared" si="3"/>
        <v>2693.24</v>
      </c>
      <c r="Y6" s="35" t="str">
        <f>IF(Y7="",NA(),Y7)</f>
        <v>-</v>
      </c>
      <c r="Z6" s="35" t="str">
        <f t="shared" ref="Z6:AH6" si="4">IF(Z7="",NA(),Z7)</f>
        <v>-</v>
      </c>
      <c r="AA6" s="35" t="str">
        <f t="shared" si="4"/>
        <v>-</v>
      </c>
      <c r="AB6" s="35" t="str">
        <f t="shared" si="4"/>
        <v>-</v>
      </c>
      <c r="AC6" s="35">
        <f t="shared" si="4"/>
        <v>86.62</v>
      </c>
      <c r="AD6" s="35" t="str">
        <f t="shared" si="4"/>
        <v>-</v>
      </c>
      <c r="AE6" s="35" t="str">
        <f t="shared" si="4"/>
        <v>-</v>
      </c>
      <c r="AF6" s="35" t="str">
        <f t="shared" si="4"/>
        <v>-</v>
      </c>
      <c r="AG6" s="35" t="str">
        <f t="shared" si="4"/>
        <v>-</v>
      </c>
      <c r="AH6" s="35">
        <f t="shared" si="4"/>
        <v>105.78</v>
      </c>
      <c r="AI6" s="34" t="str">
        <f>IF(AI7="","",IF(AI7="-","【-】","【"&amp;SUBSTITUTE(TEXT(AI7,"#,##0.00"),"-","△")&amp;"】"))</f>
        <v>【104.83】</v>
      </c>
      <c r="AJ6" s="35" t="str">
        <f>IF(AJ7="",NA(),AJ7)</f>
        <v>-</v>
      </c>
      <c r="AK6" s="35" t="str">
        <f t="shared" ref="AK6:AS6" si="5">IF(AK7="",NA(),AK7)</f>
        <v>-</v>
      </c>
      <c r="AL6" s="35" t="str">
        <f t="shared" si="5"/>
        <v>-</v>
      </c>
      <c r="AM6" s="35" t="str">
        <f t="shared" si="5"/>
        <v>-</v>
      </c>
      <c r="AN6" s="35">
        <f t="shared" si="5"/>
        <v>241.86</v>
      </c>
      <c r="AO6" s="35" t="str">
        <f t="shared" si="5"/>
        <v>-</v>
      </c>
      <c r="AP6" s="35" t="str">
        <f t="shared" si="5"/>
        <v>-</v>
      </c>
      <c r="AQ6" s="35" t="str">
        <f t="shared" si="5"/>
        <v>-</v>
      </c>
      <c r="AR6" s="35" t="str">
        <f t="shared" si="5"/>
        <v>-</v>
      </c>
      <c r="AS6" s="35">
        <f t="shared" si="5"/>
        <v>63.96</v>
      </c>
      <c r="AT6" s="34" t="str">
        <f>IF(AT7="","",IF(AT7="-","【-】","【"&amp;SUBSTITUTE(TEXT(AT7,"#,##0.00"),"-","△")&amp;"】"))</f>
        <v>【61.55】</v>
      </c>
      <c r="AU6" s="35" t="str">
        <f>IF(AU7="",NA(),AU7)</f>
        <v>-</v>
      </c>
      <c r="AV6" s="35" t="str">
        <f t="shared" ref="AV6:BD6" si="6">IF(AV7="",NA(),AV7)</f>
        <v>-</v>
      </c>
      <c r="AW6" s="35" t="str">
        <f t="shared" si="6"/>
        <v>-</v>
      </c>
      <c r="AX6" s="35" t="str">
        <f t="shared" si="6"/>
        <v>-</v>
      </c>
      <c r="AY6" s="35">
        <f t="shared" si="6"/>
        <v>32.93</v>
      </c>
      <c r="AZ6" s="35" t="str">
        <f t="shared" si="6"/>
        <v>-</v>
      </c>
      <c r="BA6" s="35" t="str">
        <f t="shared" si="6"/>
        <v>-</v>
      </c>
      <c r="BB6" s="35" t="str">
        <f t="shared" si="6"/>
        <v>-</v>
      </c>
      <c r="BC6" s="35" t="str">
        <f t="shared" si="6"/>
        <v>-</v>
      </c>
      <c r="BD6" s="35">
        <f t="shared" si="6"/>
        <v>44.24</v>
      </c>
      <c r="BE6" s="34" t="str">
        <f>IF(BE7="","",IF(BE7="-","【-】","【"&amp;SUBSTITUTE(TEXT(BE7,"#,##0.00"),"-","△")&amp;"】"))</f>
        <v>【45.34】</v>
      </c>
      <c r="BF6" s="35" t="str">
        <f>IF(BF7="",NA(),BF7)</f>
        <v>-</v>
      </c>
      <c r="BG6" s="35" t="str">
        <f t="shared" ref="BG6:BO6" si="7">IF(BG7="",NA(),BG7)</f>
        <v>-</v>
      </c>
      <c r="BH6" s="35" t="str">
        <f t="shared" si="7"/>
        <v>-</v>
      </c>
      <c r="BI6" s="35" t="str">
        <f t="shared" si="7"/>
        <v>-</v>
      </c>
      <c r="BJ6" s="35">
        <f t="shared" si="7"/>
        <v>7442.38</v>
      </c>
      <c r="BK6" s="35" t="str">
        <f t="shared" si="7"/>
        <v>-</v>
      </c>
      <c r="BL6" s="35" t="str">
        <f t="shared" si="7"/>
        <v>-</v>
      </c>
      <c r="BM6" s="35" t="str">
        <f t="shared" si="7"/>
        <v>-</v>
      </c>
      <c r="BN6" s="35" t="str">
        <f t="shared" si="7"/>
        <v>-</v>
      </c>
      <c r="BO6" s="35">
        <f t="shared" si="7"/>
        <v>1258.43</v>
      </c>
      <c r="BP6" s="34" t="str">
        <f>IF(BP7="","",IF(BP7="-","【-】","【"&amp;SUBSTITUTE(TEXT(BP7,"#,##0.00"),"-","△")&amp;"】"))</f>
        <v>【1,260.21】</v>
      </c>
      <c r="BQ6" s="35" t="str">
        <f>IF(BQ7="",NA(),BQ7)</f>
        <v>-</v>
      </c>
      <c r="BR6" s="35" t="str">
        <f t="shared" ref="BR6:BZ6" si="8">IF(BR7="",NA(),BR7)</f>
        <v>-</v>
      </c>
      <c r="BS6" s="35" t="str">
        <f t="shared" si="8"/>
        <v>-</v>
      </c>
      <c r="BT6" s="35" t="str">
        <f t="shared" si="8"/>
        <v>-</v>
      </c>
      <c r="BU6" s="35">
        <f t="shared" si="8"/>
        <v>24.63</v>
      </c>
      <c r="BV6" s="35" t="str">
        <f t="shared" si="8"/>
        <v>-</v>
      </c>
      <c r="BW6" s="35" t="str">
        <f t="shared" si="8"/>
        <v>-</v>
      </c>
      <c r="BX6" s="35" t="str">
        <f t="shared" si="8"/>
        <v>-</v>
      </c>
      <c r="BY6" s="35" t="str">
        <f t="shared" si="8"/>
        <v>-</v>
      </c>
      <c r="BZ6" s="35">
        <f t="shared" si="8"/>
        <v>73.36</v>
      </c>
      <c r="CA6" s="34" t="str">
        <f>IF(CA7="","",IF(CA7="-","【-】","【"&amp;SUBSTITUTE(TEXT(CA7,"#,##0.00"),"-","△")&amp;"】"))</f>
        <v>【75.29】</v>
      </c>
      <c r="CB6" s="35" t="str">
        <f>IF(CB7="",NA(),CB7)</f>
        <v>-</v>
      </c>
      <c r="CC6" s="35" t="str">
        <f t="shared" ref="CC6:CK6" si="9">IF(CC7="",NA(),CC7)</f>
        <v>-</v>
      </c>
      <c r="CD6" s="35" t="str">
        <f t="shared" si="9"/>
        <v>-</v>
      </c>
      <c r="CE6" s="35" t="str">
        <f t="shared" si="9"/>
        <v>-</v>
      </c>
      <c r="CF6" s="35">
        <f t="shared" si="9"/>
        <v>498.79</v>
      </c>
      <c r="CG6" s="35" t="str">
        <f t="shared" si="9"/>
        <v>-</v>
      </c>
      <c r="CH6" s="35" t="str">
        <f t="shared" si="9"/>
        <v>-</v>
      </c>
      <c r="CI6" s="35" t="str">
        <f t="shared" si="9"/>
        <v>-</v>
      </c>
      <c r="CJ6" s="35" t="str">
        <f t="shared" si="9"/>
        <v>-</v>
      </c>
      <c r="CK6" s="35">
        <f t="shared" si="9"/>
        <v>224.88</v>
      </c>
      <c r="CL6" s="34" t="str">
        <f>IF(CL7="","",IF(CL7="-","【-】","【"&amp;SUBSTITUTE(TEXT(CL7,"#,##0.00"),"-","△")&amp;"】"))</f>
        <v>【215.41】</v>
      </c>
      <c r="CM6" s="35" t="str">
        <f>IF(CM7="",NA(),CM7)</f>
        <v>-</v>
      </c>
      <c r="CN6" s="35" t="str">
        <f t="shared" ref="CN6:CV6" si="10">IF(CN7="",NA(),CN7)</f>
        <v>-</v>
      </c>
      <c r="CO6" s="35" t="str">
        <f t="shared" si="10"/>
        <v>-</v>
      </c>
      <c r="CP6" s="35" t="str">
        <f t="shared" si="10"/>
        <v>-</v>
      </c>
      <c r="CQ6" s="35">
        <f t="shared" si="10"/>
        <v>26.12</v>
      </c>
      <c r="CR6" s="35" t="str">
        <f t="shared" si="10"/>
        <v>-</v>
      </c>
      <c r="CS6" s="35" t="str">
        <f t="shared" si="10"/>
        <v>-</v>
      </c>
      <c r="CT6" s="35" t="str">
        <f t="shared" si="10"/>
        <v>-</v>
      </c>
      <c r="CU6" s="35" t="str">
        <f t="shared" si="10"/>
        <v>-</v>
      </c>
      <c r="CV6" s="35">
        <f t="shared" si="10"/>
        <v>42.4</v>
      </c>
      <c r="CW6" s="34" t="str">
        <f>IF(CW7="","",IF(CW7="-","【-】","【"&amp;SUBSTITUTE(TEXT(CW7,"#,##0.00"),"-","△")&amp;"】"))</f>
        <v>【42.90】</v>
      </c>
      <c r="CX6" s="35" t="str">
        <f>IF(CX7="",NA(),CX7)</f>
        <v>-</v>
      </c>
      <c r="CY6" s="35" t="str">
        <f t="shared" ref="CY6:DG6" si="11">IF(CY7="",NA(),CY7)</f>
        <v>-</v>
      </c>
      <c r="CZ6" s="35" t="str">
        <f t="shared" si="11"/>
        <v>-</v>
      </c>
      <c r="DA6" s="35" t="str">
        <f t="shared" si="11"/>
        <v>-</v>
      </c>
      <c r="DB6" s="35">
        <f t="shared" si="11"/>
        <v>48.77</v>
      </c>
      <c r="DC6" s="35" t="str">
        <f t="shared" si="11"/>
        <v>-</v>
      </c>
      <c r="DD6" s="35" t="str">
        <f t="shared" si="11"/>
        <v>-</v>
      </c>
      <c r="DE6" s="35" t="str">
        <f t="shared" si="11"/>
        <v>-</v>
      </c>
      <c r="DF6" s="35" t="str">
        <f t="shared" si="11"/>
        <v>-</v>
      </c>
      <c r="DG6" s="35">
        <f t="shared" si="11"/>
        <v>84.19</v>
      </c>
      <c r="DH6" s="34" t="str">
        <f>IF(DH7="","",IF(DH7="-","【-】","【"&amp;SUBSTITUTE(TEXT(DH7,"#,##0.00"),"-","△")&amp;"】"))</f>
        <v>【84.75】</v>
      </c>
      <c r="DI6" s="35" t="str">
        <f>IF(DI7="",NA(),DI7)</f>
        <v>-</v>
      </c>
      <c r="DJ6" s="35" t="str">
        <f t="shared" ref="DJ6:DR6" si="12">IF(DJ7="",NA(),DJ7)</f>
        <v>-</v>
      </c>
      <c r="DK6" s="35" t="str">
        <f t="shared" si="12"/>
        <v>-</v>
      </c>
      <c r="DL6" s="35" t="str">
        <f t="shared" si="12"/>
        <v>-</v>
      </c>
      <c r="DM6" s="35">
        <f t="shared" si="12"/>
        <v>3.53</v>
      </c>
      <c r="DN6" s="35" t="str">
        <f t="shared" si="12"/>
        <v>-</v>
      </c>
      <c r="DO6" s="35" t="str">
        <f t="shared" si="12"/>
        <v>-</v>
      </c>
      <c r="DP6" s="35" t="str">
        <f t="shared" si="12"/>
        <v>-</v>
      </c>
      <c r="DQ6" s="35" t="str">
        <f t="shared" si="12"/>
        <v>-</v>
      </c>
      <c r="DR6" s="35">
        <f t="shared" si="12"/>
        <v>21.36</v>
      </c>
      <c r="DS6" s="34" t="str">
        <f>IF(DS7="","",IF(DS7="-","【-】","【"&amp;SUBSTITUTE(TEXT(DS7,"#,##0.00"),"-","△")&amp;"】"))</f>
        <v>【23.60】</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0.01</v>
      </c>
      <c r="ED6" s="34" t="str">
        <f>IF(ED7="","",IF(ED7="-","【-】","【"&amp;SUBSTITUTE(TEXT(ED7,"#,##0.00"),"-","△")&amp;"】"))</f>
        <v>【0.01】</v>
      </c>
      <c r="EE6" s="35" t="str">
        <f>IF(EE7="",NA(),EE7)</f>
        <v>-</v>
      </c>
      <c r="EF6" s="35" t="str">
        <f t="shared" ref="EF6:EN6" si="14">IF(EF7="",NA(),EF7)</f>
        <v>-</v>
      </c>
      <c r="EG6" s="35" t="str">
        <f t="shared" si="14"/>
        <v>-</v>
      </c>
      <c r="EH6" s="35" t="str">
        <f t="shared" si="14"/>
        <v>-</v>
      </c>
      <c r="EI6" s="35">
        <f t="shared" si="14"/>
        <v>5</v>
      </c>
      <c r="EJ6" s="35" t="str">
        <f t="shared" si="14"/>
        <v>-</v>
      </c>
      <c r="EK6" s="35" t="str">
        <f t="shared" si="14"/>
        <v>-</v>
      </c>
      <c r="EL6" s="35" t="str">
        <f t="shared" si="14"/>
        <v>-</v>
      </c>
      <c r="EM6" s="35" t="str">
        <f t="shared" si="14"/>
        <v>-</v>
      </c>
      <c r="EN6" s="35">
        <f t="shared" si="14"/>
        <v>0.39</v>
      </c>
      <c r="EO6" s="34" t="str">
        <f>IF(EO7="","",IF(EO7="-","【-】","【"&amp;SUBSTITUTE(TEXT(EO7,"#,##0.00"),"-","△")&amp;"】"))</f>
        <v>【0.30】</v>
      </c>
    </row>
    <row r="7" spans="1:148" s="36" customFormat="1" x14ac:dyDescent="0.15">
      <c r="A7" s="28"/>
      <c r="B7" s="37">
        <v>2020</v>
      </c>
      <c r="C7" s="37">
        <v>462225</v>
      </c>
      <c r="D7" s="37">
        <v>46</v>
      </c>
      <c r="E7" s="37">
        <v>17</v>
      </c>
      <c r="F7" s="37">
        <v>4</v>
      </c>
      <c r="G7" s="37">
        <v>0</v>
      </c>
      <c r="H7" s="37" t="s">
        <v>96</v>
      </c>
      <c r="I7" s="37" t="s">
        <v>97</v>
      </c>
      <c r="J7" s="37" t="s">
        <v>98</v>
      </c>
      <c r="K7" s="37" t="s">
        <v>99</v>
      </c>
      <c r="L7" s="37" t="s">
        <v>100</v>
      </c>
      <c r="M7" s="37" t="s">
        <v>101</v>
      </c>
      <c r="N7" s="38" t="s">
        <v>102</v>
      </c>
      <c r="O7" s="38">
        <v>48.75</v>
      </c>
      <c r="P7" s="38">
        <v>4.75</v>
      </c>
      <c r="Q7" s="38">
        <v>70</v>
      </c>
      <c r="R7" s="38">
        <v>2484</v>
      </c>
      <c r="S7" s="38">
        <v>42622</v>
      </c>
      <c r="T7" s="38">
        <v>308.33</v>
      </c>
      <c r="U7" s="38">
        <v>138.24</v>
      </c>
      <c r="V7" s="38">
        <v>1993</v>
      </c>
      <c r="W7" s="38">
        <v>0.74</v>
      </c>
      <c r="X7" s="38">
        <v>2693.24</v>
      </c>
      <c r="Y7" s="38" t="s">
        <v>102</v>
      </c>
      <c r="Z7" s="38" t="s">
        <v>102</v>
      </c>
      <c r="AA7" s="38" t="s">
        <v>102</v>
      </c>
      <c r="AB7" s="38" t="s">
        <v>102</v>
      </c>
      <c r="AC7" s="38">
        <v>86.62</v>
      </c>
      <c r="AD7" s="38" t="s">
        <v>102</v>
      </c>
      <c r="AE7" s="38" t="s">
        <v>102</v>
      </c>
      <c r="AF7" s="38" t="s">
        <v>102</v>
      </c>
      <c r="AG7" s="38" t="s">
        <v>102</v>
      </c>
      <c r="AH7" s="38">
        <v>105.78</v>
      </c>
      <c r="AI7" s="38">
        <v>104.83</v>
      </c>
      <c r="AJ7" s="38" t="s">
        <v>102</v>
      </c>
      <c r="AK7" s="38" t="s">
        <v>102</v>
      </c>
      <c r="AL7" s="38" t="s">
        <v>102</v>
      </c>
      <c r="AM7" s="38" t="s">
        <v>102</v>
      </c>
      <c r="AN7" s="38">
        <v>241.86</v>
      </c>
      <c r="AO7" s="38" t="s">
        <v>102</v>
      </c>
      <c r="AP7" s="38" t="s">
        <v>102</v>
      </c>
      <c r="AQ7" s="38" t="s">
        <v>102</v>
      </c>
      <c r="AR7" s="38" t="s">
        <v>102</v>
      </c>
      <c r="AS7" s="38">
        <v>63.96</v>
      </c>
      <c r="AT7" s="38">
        <v>61.55</v>
      </c>
      <c r="AU7" s="38" t="s">
        <v>102</v>
      </c>
      <c r="AV7" s="38" t="s">
        <v>102</v>
      </c>
      <c r="AW7" s="38" t="s">
        <v>102</v>
      </c>
      <c r="AX7" s="38" t="s">
        <v>102</v>
      </c>
      <c r="AY7" s="38">
        <v>32.93</v>
      </c>
      <c r="AZ7" s="38" t="s">
        <v>102</v>
      </c>
      <c r="BA7" s="38" t="s">
        <v>102</v>
      </c>
      <c r="BB7" s="38" t="s">
        <v>102</v>
      </c>
      <c r="BC7" s="38" t="s">
        <v>102</v>
      </c>
      <c r="BD7" s="38">
        <v>44.24</v>
      </c>
      <c r="BE7" s="38">
        <v>45.34</v>
      </c>
      <c r="BF7" s="38" t="s">
        <v>102</v>
      </c>
      <c r="BG7" s="38" t="s">
        <v>102</v>
      </c>
      <c r="BH7" s="38" t="s">
        <v>102</v>
      </c>
      <c r="BI7" s="38" t="s">
        <v>102</v>
      </c>
      <c r="BJ7" s="38">
        <v>7442.38</v>
      </c>
      <c r="BK7" s="38" t="s">
        <v>102</v>
      </c>
      <c r="BL7" s="38" t="s">
        <v>102</v>
      </c>
      <c r="BM7" s="38" t="s">
        <v>102</v>
      </c>
      <c r="BN7" s="38" t="s">
        <v>102</v>
      </c>
      <c r="BO7" s="38">
        <v>1258.43</v>
      </c>
      <c r="BP7" s="38">
        <v>1260.21</v>
      </c>
      <c r="BQ7" s="38" t="s">
        <v>102</v>
      </c>
      <c r="BR7" s="38" t="s">
        <v>102</v>
      </c>
      <c r="BS7" s="38" t="s">
        <v>102</v>
      </c>
      <c r="BT7" s="38" t="s">
        <v>102</v>
      </c>
      <c r="BU7" s="38">
        <v>24.63</v>
      </c>
      <c r="BV7" s="38" t="s">
        <v>102</v>
      </c>
      <c r="BW7" s="38" t="s">
        <v>102</v>
      </c>
      <c r="BX7" s="38" t="s">
        <v>102</v>
      </c>
      <c r="BY7" s="38" t="s">
        <v>102</v>
      </c>
      <c r="BZ7" s="38">
        <v>73.36</v>
      </c>
      <c r="CA7" s="38">
        <v>75.290000000000006</v>
      </c>
      <c r="CB7" s="38" t="s">
        <v>102</v>
      </c>
      <c r="CC7" s="38" t="s">
        <v>102</v>
      </c>
      <c r="CD7" s="38" t="s">
        <v>102</v>
      </c>
      <c r="CE7" s="38" t="s">
        <v>102</v>
      </c>
      <c r="CF7" s="38">
        <v>498.79</v>
      </c>
      <c r="CG7" s="38" t="s">
        <v>102</v>
      </c>
      <c r="CH7" s="38" t="s">
        <v>102</v>
      </c>
      <c r="CI7" s="38" t="s">
        <v>102</v>
      </c>
      <c r="CJ7" s="38" t="s">
        <v>102</v>
      </c>
      <c r="CK7" s="38">
        <v>224.88</v>
      </c>
      <c r="CL7" s="38">
        <v>215.41</v>
      </c>
      <c r="CM7" s="38" t="s">
        <v>102</v>
      </c>
      <c r="CN7" s="38" t="s">
        <v>102</v>
      </c>
      <c r="CO7" s="38" t="s">
        <v>102</v>
      </c>
      <c r="CP7" s="38" t="s">
        <v>102</v>
      </c>
      <c r="CQ7" s="38">
        <v>26.12</v>
      </c>
      <c r="CR7" s="38" t="s">
        <v>102</v>
      </c>
      <c r="CS7" s="38" t="s">
        <v>102</v>
      </c>
      <c r="CT7" s="38" t="s">
        <v>102</v>
      </c>
      <c r="CU7" s="38" t="s">
        <v>102</v>
      </c>
      <c r="CV7" s="38">
        <v>42.4</v>
      </c>
      <c r="CW7" s="38">
        <v>42.9</v>
      </c>
      <c r="CX7" s="38" t="s">
        <v>102</v>
      </c>
      <c r="CY7" s="38" t="s">
        <v>102</v>
      </c>
      <c r="CZ7" s="38" t="s">
        <v>102</v>
      </c>
      <c r="DA7" s="38" t="s">
        <v>102</v>
      </c>
      <c r="DB7" s="38">
        <v>48.77</v>
      </c>
      <c r="DC7" s="38" t="s">
        <v>102</v>
      </c>
      <c r="DD7" s="38" t="s">
        <v>102</v>
      </c>
      <c r="DE7" s="38" t="s">
        <v>102</v>
      </c>
      <c r="DF7" s="38" t="s">
        <v>102</v>
      </c>
      <c r="DG7" s="38">
        <v>84.19</v>
      </c>
      <c r="DH7" s="38">
        <v>84.75</v>
      </c>
      <c r="DI7" s="38" t="s">
        <v>102</v>
      </c>
      <c r="DJ7" s="38" t="s">
        <v>102</v>
      </c>
      <c r="DK7" s="38" t="s">
        <v>102</v>
      </c>
      <c r="DL7" s="38" t="s">
        <v>102</v>
      </c>
      <c r="DM7" s="38">
        <v>3.53</v>
      </c>
      <c r="DN7" s="38" t="s">
        <v>102</v>
      </c>
      <c r="DO7" s="38" t="s">
        <v>102</v>
      </c>
      <c r="DP7" s="38" t="s">
        <v>102</v>
      </c>
      <c r="DQ7" s="38" t="s">
        <v>102</v>
      </c>
      <c r="DR7" s="38">
        <v>21.36</v>
      </c>
      <c r="DS7" s="38">
        <v>23.6</v>
      </c>
      <c r="DT7" s="38" t="s">
        <v>102</v>
      </c>
      <c r="DU7" s="38" t="s">
        <v>102</v>
      </c>
      <c r="DV7" s="38" t="s">
        <v>102</v>
      </c>
      <c r="DW7" s="38" t="s">
        <v>102</v>
      </c>
      <c r="DX7" s="38">
        <v>0</v>
      </c>
      <c r="DY7" s="38" t="s">
        <v>102</v>
      </c>
      <c r="DZ7" s="38" t="s">
        <v>102</v>
      </c>
      <c r="EA7" s="38" t="s">
        <v>102</v>
      </c>
      <c r="EB7" s="38" t="s">
        <v>102</v>
      </c>
      <c r="EC7" s="38">
        <v>0.01</v>
      </c>
      <c r="ED7" s="38">
        <v>0.01</v>
      </c>
      <c r="EE7" s="38" t="s">
        <v>102</v>
      </c>
      <c r="EF7" s="38" t="s">
        <v>102</v>
      </c>
      <c r="EG7" s="38" t="s">
        <v>102</v>
      </c>
      <c r="EH7" s="38" t="s">
        <v>102</v>
      </c>
      <c r="EI7" s="38">
        <v>5</v>
      </c>
      <c r="EJ7" s="38" t="s">
        <v>102</v>
      </c>
      <c r="EK7" s="38" t="s">
        <v>102</v>
      </c>
      <c r="EL7" s="38" t="s">
        <v>102</v>
      </c>
      <c r="EM7" s="38" t="s">
        <v>102</v>
      </c>
      <c r="EN7" s="38">
        <v>0.39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2022-01-18T09:51:27Z</cp:lastPrinted>
  <dcterms:created xsi:type="dcterms:W3CDTF">2021-12-03T07:28:34Z</dcterms:created>
  <dcterms:modified xsi:type="dcterms:W3CDTF">2022-02-09T01:41:44Z</dcterms:modified>
  <cp:category/>
</cp:coreProperties>
</file>