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4_南さつま市\"/>
    </mc:Choice>
  </mc:AlternateContent>
  <workbookProtection workbookAlgorithmName="SHA-512" workbookHashValue="rWRVymVhhQ4dQDwHpQmTMUK6dH9IKO3EGXGTJBmduR8dih3T0Z5yT8KHEtsKJnxeCf0xZphwHX/6IdCj/gPByw==" workbookSaltValue="VJhFNKVKgwVPG6qg2Fz2L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<sst xmlns="http://schemas.openxmlformats.org/spreadsheetml/2006/main" count="228" uniqueCount="113">
  <si>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</si>
  <si>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</si>
  <si>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</si>
  <si>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</si>
  <si>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</si>
  <si>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</si>
  <si>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</si>
  <si>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</si>
  <si>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</si>
  <si>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</si>
  <si>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</si>
  <si>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</si>
  <si>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</si>
  <si>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</si>
  <si>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</si>
  <si>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</si>
  <si>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</si>
  <si>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</si>
  <si>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</si>
  <si>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</si>
  <si>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</si>
  <si>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</si>
  <si>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</si>
  <si>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</si>
  <si>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</si>
  <si>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</si>
  <si>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</si>
  <si>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</si>
  <si>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</si>
  <si>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</si>
  <si>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</si>
  <si>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</si>
  <si>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</si>
  <si>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</si>
  <si>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</si>
  <si>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</si>
  <si>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</si>
  <si>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</si>
  <si>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</si>
  <si>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</si>
  <si>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</si>
  <si>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</si>
  <si>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</si>
  <si>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</si>
  <si>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</si>
  <si>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</si>
  <si>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</si>
  <si>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</si>
  <si>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</si>
  <si>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</si>
  <si>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</si>
  <si>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</si>
  <si>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</si>
  <si>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</si>
  <si>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</si>
  <si>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</si>
  <si>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</si>
  <si>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</si>
  <si>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</si>
  <si>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</si>
  <si>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</si>
  <si>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</si>
  <si>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</si>
  <si>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</si>
  <si>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</si>
  <si>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</si>
  <si>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</si>
  <si>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</si>
  <si>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</si>
  <si>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</si>
  <si>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</si>
  <si>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</si>
  <si>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</si>
  <si>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</si>
  <si>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</si>
  <si>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</si>
  <si>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</si>
  <si>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</si>
  <si>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</si>
  <si>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</si>
  <si>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</si>
  <si>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</si>
  <si>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</si>
  <si>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</si>
  <si>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</si>
  <si>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</si>
  <si>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</si>
  <si>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</si>
  <si>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</si>
  <si>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</si>
  <si>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</si>
  <si>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</si>
  <si>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</si>
  <si>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</si>
  <si>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</si>
  <si>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</si>
  <si>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</si>
  <si>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</si>
  <si>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</si>
  <si>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</si>
  <si>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</si>
  <si>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</si>
  <si>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</si>
  <si>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</si>
  <si>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</si>
  <si>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</si>
  <si>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</si>
  <si>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</si>
  <si>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</si>
  <si>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</si>
  <si>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類似団体・全国平均を上回っており、今後も耐用年数を迎える資産が増えることが見込まれる。
②管路経年化率
　前年度に比較的管路更新が多かったため管路経年劣化比率は減少したが、耐用年数を超える管路は増加傾向にあり、計画的な管路更新を進める必要がある。
③管路更新率
　管路更新率は平成30年度以降、年々減少しているが、管路以外の施設の老朽化も進んでいるため、施設全体のバランスも考慮しながら計画的に対応していく必要がある。</t>
    <rPh sb="85" eb="91">
      <t>カンロケイネンレッカ</t>
    </rPh>
    <rPh sb="91" eb="93">
      <t>ヒリツ</t>
    </rPh>
    <rPh sb="94" eb="96">
      <t>ゲンショウ</t>
    </rPh>
    <rPh sb="146" eb="150">
      <t>カンロコウシン</t>
    </rPh>
    <rPh sb="150" eb="151">
      <t>リツ</t>
    </rPh>
    <rPh sb="158" eb="160">
      <t>イコウ</t>
    </rPh>
    <rPh sb="161" eb="163">
      <t>ネンネン</t>
    </rPh>
    <rPh sb="163" eb="165">
      <t>ゲンショウ</t>
    </rPh>
    <phoneticPr fontId="4"/>
  </si>
  <si>
    <t>①経常収支比率及び②累積欠損比率
　経常収支比率は、100％を超え、経営状況は黒字であり欠損金も出ていない。また、簡易水道を統合した初年度であり、前年度から13.35％減少している。
③流動比率
　流動比率は、100％を超え、当該年度の負債を賄えたが、簡水統合による償還金の増により大幅に比率が減少している。
④企業債残高対給水収益比率
　簡水統合により企業債残高対給水収益比率は、大幅に悪化しているが、今後、企業債残高は減少していく見込みとなっている。
⑤料金回収率
　料金回収率は、供給単価が給水原価を下回り100％を超えているが、今後も人口減少等により給水収益は伸び悩むことが予想されるため、更なる費用削減や財源確保に努める必要がある。
⑥給水原価
　給水原価は、類似団体、全国平均と比較しても低く抑えられている。
⑦施設利用料
　施設利用率は、類似団体、全国平均と比較しても高い水準となっている。
⑧有収率
　有収率は、類似団体、全国平均と比較しても高い水準となっているが、前年度より減少しているため漏水対策に努める必要がある。</t>
    <rPh sb="1" eb="7">
      <t>ケイジョウシュウシヒリツ</t>
    </rPh>
    <rPh sb="7" eb="8">
      <t>オヨ</t>
    </rPh>
    <rPh sb="10" eb="12">
      <t>ルイセキ</t>
    </rPh>
    <rPh sb="12" eb="16">
      <t>ケッソンヒリツ</t>
    </rPh>
    <rPh sb="18" eb="24">
      <t>ケイジョウシュウシヒリツ</t>
    </rPh>
    <rPh sb="31" eb="32">
      <t>コ</t>
    </rPh>
    <rPh sb="34" eb="38">
      <t>ケイエイジョウキョウ</t>
    </rPh>
    <rPh sb="39" eb="41">
      <t>クロジ</t>
    </rPh>
    <rPh sb="44" eb="47">
      <t>ケッソンキン</t>
    </rPh>
    <rPh sb="48" eb="49">
      <t>デ</t>
    </rPh>
    <rPh sb="62" eb="64">
      <t>トウゴウ</t>
    </rPh>
    <rPh sb="66" eb="69">
      <t>ショネンド</t>
    </rPh>
    <rPh sb="93" eb="97">
      <t>リュウドウヒリツ</t>
    </rPh>
    <rPh sb="99" eb="103">
      <t>リュウドウヒリツ</t>
    </rPh>
    <rPh sb="110" eb="111">
      <t>コ</t>
    </rPh>
    <rPh sb="113" eb="117">
      <t>トウガイネンド</t>
    </rPh>
    <rPh sb="118" eb="120">
      <t>フサイ</t>
    </rPh>
    <rPh sb="121" eb="122">
      <t>マカナ</t>
    </rPh>
    <rPh sb="126" eb="128">
      <t>カンスイ</t>
    </rPh>
    <rPh sb="128" eb="130">
      <t>トウゴウ</t>
    </rPh>
    <rPh sb="133" eb="136">
      <t>ショウカンキン</t>
    </rPh>
    <rPh sb="137" eb="138">
      <t>ゾウ</t>
    </rPh>
    <rPh sb="141" eb="143">
      <t>オオハバ</t>
    </rPh>
    <rPh sb="144" eb="146">
      <t>ヒリツ</t>
    </rPh>
    <rPh sb="147" eb="149">
      <t>ゲンショウ</t>
    </rPh>
    <rPh sb="156" eb="159">
      <t>キギョウサイ</t>
    </rPh>
    <rPh sb="159" eb="161">
      <t>ザンダカ</t>
    </rPh>
    <rPh sb="161" eb="162">
      <t>タイ</t>
    </rPh>
    <rPh sb="162" eb="166">
      <t>キュウスイシュウエキ</t>
    </rPh>
    <rPh sb="166" eb="168">
      <t>ヒリツ</t>
    </rPh>
    <rPh sb="170" eb="174">
      <t>カンスイトウゴウ</t>
    </rPh>
    <rPh sb="177" eb="180">
      <t>キギョウサイ</t>
    </rPh>
    <rPh sb="180" eb="182">
      <t>ザンダカ</t>
    </rPh>
    <rPh sb="182" eb="183">
      <t>タイ</t>
    </rPh>
    <rPh sb="183" eb="187">
      <t>キュウスイシュウエキ</t>
    </rPh>
    <rPh sb="187" eb="189">
      <t>ヒリツ</t>
    </rPh>
    <rPh sb="191" eb="193">
      <t>オオハバ</t>
    </rPh>
    <rPh sb="194" eb="196">
      <t>アッカ</t>
    </rPh>
    <rPh sb="202" eb="204">
      <t>コンゴ</t>
    </rPh>
    <rPh sb="211" eb="213">
      <t>ゲンショウ</t>
    </rPh>
    <rPh sb="217" eb="219">
      <t>ミコ</t>
    </rPh>
    <rPh sb="243" eb="247">
      <t>キョウキュウタンカ</t>
    </rPh>
    <rPh sb="248" eb="252">
      <t>キュウスイゲンカ</t>
    </rPh>
    <rPh sb="253" eb="255">
      <t>シタマワ</t>
    </rPh>
    <rPh sb="268" eb="270">
      <t>コンゴ</t>
    </rPh>
    <rPh sb="271" eb="276">
      <t>ジンコウゲンショウトウ</t>
    </rPh>
    <rPh sb="279" eb="283">
      <t>キュウスイシュウエキ</t>
    </rPh>
    <rPh sb="284" eb="285">
      <t>ノ</t>
    </rPh>
    <rPh sb="286" eb="287">
      <t>ナヤ</t>
    </rPh>
    <rPh sb="291" eb="293">
      <t>ヨソウ</t>
    </rPh>
    <rPh sb="299" eb="300">
      <t>サラ</t>
    </rPh>
    <rPh sb="302" eb="306">
      <t>ヒヨウサクゲン</t>
    </rPh>
    <rPh sb="307" eb="311">
      <t>ザイゲンカクホ</t>
    </rPh>
    <rPh sb="312" eb="313">
      <t>ツト</t>
    </rPh>
    <rPh sb="315" eb="317">
      <t>ヒツヨウ</t>
    </rPh>
    <rPh sb="323" eb="327">
      <t>キュウスイゲンカ</t>
    </rPh>
    <rPh sb="329" eb="333">
      <t>キュウスイゲンカ</t>
    </rPh>
    <rPh sb="335" eb="339">
      <t>ルイジダンタイ</t>
    </rPh>
    <rPh sb="340" eb="344">
      <t>ゼンコクヘイキン</t>
    </rPh>
    <rPh sb="345" eb="347">
      <t>ヒカク</t>
    </rPh>
    <rPh sb="350" eb="351">
      <t>ヒク</t>
    </rPh>
    <rPh sb="352" eb="353">
      <t>オサ</t>
    </rPh>
    <rPh sb="362" eb="367">
      <t>シセツリヨウリョウ</t>
    </rPh>
    <rPh sb="369" eb="371">
      <t>シセツ</t>
    </rPh>
    <rPh sb="371" eb="374">
      <t>リヨウリツ</t>
    </rPh>
    <rPh sb="376" eb="380">
      <t>ルイジダンタイ</t>
    </rPh>
    <rPh sb="381" eb="383">
      <t>ゼンコク</t>
    </rPh>
    <rPh sb="383" eb="385">
      <t>ヘイキン</t>
    </rPh>
    <rPh sb="386" eb="388">
      <t>ヒカク</t>
    </rPh>
    <rPh sb="391" eb="392">
      <t>タカ</t>
    </rPh>
    <rPh sb="393" eb="395">
      <t>スイジュン</t>
    </rPh>
    <rPh sb="404" eb="407">
      <t>ユウシュウリツ</t>
    </rPh>
    <rPh sb="409" eb="412">
      <t>ユウシュウリツ</t>
    </rPh>
    <rPh sb="414" eb="418">
      <t>ルイジダンタイ</t>
    </rPh>
    <rPh sb="419" eb="423">
      <t>ゼンコクヘイキン</t>
    </rPh>
    <rPh sb="424" eb="426">
      <t>ヒカク</t>
    </rPh>
    <rPh sb="429" eb="430">
      <t>タカ</t>
    </rPh>
    <rPh sb="431" eb="433">
      <t>スイジュン</t>
    </rPh>
    <rPh sb="441" eb="444">
      <t>ゼンネンド</t>
    </rPh>
    <rPh sb="446" eb="448">
      <t>ゲンショウ</t>
    </rPh>
    <rPh sb="454" eb="456">
      <t>ロウスイ</t>
    </rPh>
    <rPh sb="456" eb="458">
      <t>タイサク</t>
    </rPh>
    <rPh sb="459" eb="460">
      <t>ツト</t>
    </rPh>
    <rPh sb="462" eb="464">
      <t>ヒツヨウ</t>
    </rPh>
    <phoneticPr fontId="4"/>
  </si>
  <si>
    <t>　令和2年度に簡易水道を統合したため、各指標について影響が出ており、今後の経営状況も厳しくなることが予想される。
　現在の経営状況は、毎年黒字収支となっているが、施設の老朽化は進んでおり、管路更新等の設備投資・費用は今後増加していくと推察される。
　安定的な水の供給と投資の効率的な運用をするためには、老朽化した管路や更新の必要性の高い施設を精査するとともに、国の支援を最大限に活用した施設更新など、長期的な投資計画に基づく取り組みが必要である。
　水道料金は、市内統一され、令和４年度まで経過措置による調整中であるが、今後の人口減少や更新経費に対応するため、料金改定の時期や適正料金等についても今後検討を進める必要がある。
　</t>
    <rPh sb="1" eb="3">
      <t>レイワ</t>
    </rPh>
    <rPh sb="4" eb="6">
      <t>ネンド</t>
    </rPh>
    <rPh sb="7" eb="11">
      <t>カンイスイドウ</t>
    </rPh>
    <rPh sb="12" eb="14">
      <t>トウゴウ</t>
    </rPh>
    <rPh sb="19" eb="22">
      <t>カクシヒョウ</t>
    </rPh>
    <rPh sb="26" eb="28">
      <t>エイキョウ</t>
    </rPh>
    <rPh sb="29" eb="30">
      <t>デ</t>
    </rPh>
    <rPh sb="34" eb="36">
      <t>コンゴ</t>
    </rPh>
    <rPh sb="37" eb="41">
      <t>ケイエイジョウキョウ</t>
    </rPh>
    <rPh sb="42" eb="43">
      <t>キビ</t>
    </rPh>
    <rPh sb="50" eb="52">
      <t>ヨソウ</t>
    </rPh>
    <rPh sb="193" eb="195">
      <t>シセツ</t>
    </rPh>
    <rPh sb="195" eb="197">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</si>
</sst>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0.83</c:v>
                </c:pt>
                <c:pt idx="1">
                  <c:v>1.28</c:v>
                </c:pt>
                <c:pt idx="2">
                  <c:v>2.23</c:v>
                </c:pt>
                <c:pt idx="3">
                  <c:v>1.2</c:v>
                </c:pt>
                <c:pt idx="4">
                  <c:v>0.65</c:v>
                </c:pt>
              </c:numCache>
            </c:numRef>
          </c:val>
          <c:extLst>
            <c:ext xmlns:c16="http://schemas.microsoft.com/office/drawing/2014/chart" uri="{C3380CC4-5D6E-409C-BE32-E72D297353CC}">
              <c16:uniqueId val="{00000000-D9AE-47C7-8BCD-7626E29ED4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0.56999999999999995</c:v>
                </c:pt>
              </c:numCache>
            </c:numRef>
          </c:val>
          <c:smooth val="0"/>
          <c:extLst>
            <c:ext xmlns:c16="http://schemas.microsoft.com/office/drawing/2014/chart" uri="{C3380CC4-5D6E-409C-BE32-E72D297353CC}">
              <c16:uniqueId val="{00000001-D9AE-47C7-8BCD-7626E29ED4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77.72</c:v>
                </c:pt>
                <c:pt idx="1">
                  <c:v>77.34</c:v>
                </c:pt>
                <c:pt idx="2">
                  <c:v>78.040000000000006</c:v>
                </c:pt>
                <c:pt idx="3">
                  <c:v>76.290000000000006</c:v>
                </c:pt>
                <c:pt idx="4">
                  <c:v>69.16</c:v>
                </c:pt>
              </c:numCache>
            </c:numRef>
          </c:val>
          <c:extLst>
            <c:ext xmlns:c16="http://schemas.microsoft.com/office/drawing/2014/chart" uri="{C3380CC4-5D6E-409C-BE32-E72D297353CC}">
              <c16:uniqueId val="{00000000-9E5E-41D6-AECB-F116AB8624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60.12</c:v>
                </c:pt>
              </c:numCache>
            </c:numRef>
          </c:val>
          <c:smooth val="0"/>
          <c:extLst>
            <c:ext xmlns:c16="http://schemas.microsoft.com/office/drawing/2014/chart" uri="{C3380CC4-5D6E-409C-BE32-E72D297353CC}">
              <c16:uniqueId val="{00000001-9E5E-41D6-AECB-F116AB8624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87.2</c:v>
                </c:pt>
                <c:pt idx="1">
                  <c:v>87.24</c:v>
                </c:pt>
                <c:pt idx="2">
                  <c:v>87.22</c:v>
                </c:pt>
                <c:pt idx="3">
                  <c:v>87.4</c:v>
                </c:pt>
                <c:pt idx="4">
                  <c:v>85.32</c:v>
                </c:pt>
              </c:numCache>
            </c:numRef>
          </c:val>
          <c:extLst>
            <c:ext xmlns:c16="http://schemas.microsoft.com/office/drawing/2014/chart" uri="{C3380CC4-5D6E-409C-BE32-E72D297353CC}">
              <c16:uniqueId val="{00000000-A948-4020-9BA6-5BCD9105E18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84.24</c:v>
                </c:pt>
              </c:numCache>
            </c:numRef>
          </c:val>
          <c:smooth val="0"/>
          <c:extLst>
            <c:ext xmlns:c16="http://schemas.microsoft.com/office/drawing/2014/chart" uri="{C3380CC4-5D6E-409C-BE32-E72D297353CC}">
              <c16:uniqueId val="{00000001-A948-4020-9BA6-5BCD9105E18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118.36</c:v>
                </c:pt>
                <c:pt idx="1">
                  <c:v>118.95</c:v>
                </c:pt>
                <c:pt idx="2">
                  <c:v>126.89</c:v>
                </c:pt>
                <c:pt idx="3">
                  <c:v>123.84</c:v>
                </c:pt>
                <c:pt idx="4">
                  <c:v>110.49</c:v>
                </c:pt>
              </c:numCache>
            </c:numRef>
          </c:val>
          <c:extLst>
            <c:ext xmlns:c16="http://schemas.microsoft.com/office/drawing/2014/chart" uri="{C3380CC4-5D6E-409C-BE32-E72D297353CC}">
              <c16:uniqueId val="{00000000-224B-4C4C-B0A7-79470C49293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108.83</c:v>
                </c:pt>
              </c:numCache>
            </c:numRef>
          </c:val>
          <c:smooth val="0"/>
          <c:extLst>
            <c:ext xmlns:c16="http://schemas.microsoft.com/office/drawing/2014/chart" uri="{C3380CC4-5D6E-409C-BE32-E72D297353CC}">
              <c16:uniqueId val="{00000001-224B-4C4C-B0A7-79470C49293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49.27</c:v>
                </c:pt>
                <c:pt idx="1">
                  <c:v>49.92</c:v>
                </c:pt>
                <c:pt idx="2">
                  <c:v>49.81</c:v>
                </c:pt>
                <c:pt idx="3">
                  <c:v>51.04</c:v>
                </c:pt>
                <c:pt idx="4">
                  <c:v>52.17</c:v>
                </c:pt>
              </c:numCache>
            </c:numRef>
          </c:val>
          <c:extLst>
            <c:ext xmlns:c16="http://schemas.microsoft.com/office/drawing/2014/chart" uri="{C3380CC4-5D6E-409C-BE32-E72D297353CC}">
              <c16:uniqueId val="{00000000-8553-4554-9430-594335DFFF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48.83</c:v>
                </c:pt>
              </c:numCache>
            </c:numRef>
          </c:val>
          <c:smooth val="0"/>
          <c:extLst>
            <c:ext xmlns:c16="http://schemas.microsoft.com/office/drawing/2014/chart" uri="{C3380CC4-5D6E-409C-BE32-E72D297353CC}">
              <c16:uniqueId val="{00000001-8553-4554-9430-594335DFFF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12.1</c:v>
                </c:pt>
                <c:pt idx="1">
                  <c:v>12.95</c:v>
                </c:pt>
                <c:pt idx="2">
                  <c:v>16.21</c:v>
                </c:pt>
                <c:pt idx="3">
                  <c:v>14.87</c:v>
                </c:pt>
                <c:pt idx="4">
                  <c:v>13.55</c:v>
                </c:pt>
              </c:numCache>
            </c:numRef>
          </c:val>
          <c:extLst>
            <c:ext xmlns:c16="http://schemas.microsoft.com/office/drawing/2014/chart" uri="{C3380CC4-5D6E-409C-BE32-E72D297353CC}">
              <c16:uniqueId val="{00000000-5D3D-4534-81A9-14CE7083AC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18.18</c:v>
                </c:pt>
              </c:numCache>
            </c:numRef>
          </c:val>
          <c:smooth val="0"/>
          <c:extLst>
            <c:ext xmlns:c16="http://schemas.microsoft.com/office/drawing/2014/chart" uri="{C3380CC4-5D6E-409C-BE32-E72D297353CC}">
              <c16:uniqueId val="{00000001-5D3D-4534-81A9-14CE7083AC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D3-4E7E-A065-52C7BD018F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4.34</c:v>
                </c:pt>
              </c:numCache>
            </c:numRef>
          </c:val>
          <c:smooth val="0"/>
          <c:extLst>
            <c:ext xmlns:c16="http://schemas.microsoft.com/office/drawing/2014/chart" uri="{C3380CC4-5D6E-409C-BE32-E72D297353CC}">
              <c16:uniqueId val="{00000001-B4D3-4E7E-A065-52C7BD018F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663.44</c:v>
                </c:pt>
                <c:pt idx="1">
                  <c:v>473.69</c:v>
                </c:pt>
                <c:pt idx="2">
                  <c:v>584.55999999999995</c:v>
                </c:pt>
                <c:pt idx="3">
                  <c:v>576.78</c:v>
                </c:pt>
                <c:pt idx="4">
                  <c:v>304.51</c:v>
                </c:pt>
              </c:numCache>
            </c:numRef>
          </c:val>
          <c:extLst>
            <c:ext xmlns:c16="http://schemas.microsoft.com/office/drawing/2014/chart" uri="{C3380CC4-5D6E-409C-BE32-E72D297353CC}">
              <c16:uniqueId val="{00000000-F13C-4B2C-A887-BC97966AAF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327.77</c:v>
                </c:pt>
              </c:numCache>
            </c:numRef>
          </c:val>
          <c:smooth val="0"/>
          <c:extLst>
            <c:ext xmlns:c16="http://schemas.microsoft.com/office/drawing/2014/chart" uri="{C3380CC4-5D6E-409C-BE32-E72D297353CC}">
              <c16:uniqueId val="{00000001-F13C-4B2C-A887-BC97966AAF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390.98</c:v>
                </c:pt>
                <c:pt idx="1">
                  <c:v>376.28</c:v>
                </c:pt>
                <c:pt idx="2">
                  <c:v>376.47</c:v>
                </c:pt>
                <c:pt idx="3">
                  <c:v>362.59</c:v>
                </c:pt>
                <c:pt idx="4">
                  <c:v>526.86</c:v>
                </c:pt>
              </c:numCache>
            </c:numRef>
          </c:val>
          <c:extLst>
            <c:ext xmlns:c16="http://schemas.microsoft.com/office/drawing/2014/chart" uri="{C3380CC4-5D6E-409C-BE32-E72D297353CC}">
              <c16:uniqueId val="{00000000-7E4F-425B-B8AA-536E052AD1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397.1</c:v>
                </c:pt>
              </c:numCache>
            </c:numRef>
          </c:val>
          <c:smooth val="0"/>
          <c:extLst>
            <c:ext xmlns:c16="http://schemas.microsoft.com/office/drawing/2014/chart" uri="{C3380CC4-5D6E-409C-BE32-E72D297353CC}">
              <c16:uniqueId val="{00000001-7E4F-425B-B8AA-536E052AD1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116.57</c:v>
                </c:pt>
                <c:pt idx="1">
                  <c:v>117.82</c:v>
                </c:pt>
                <c:pt idx="2">
                  <c:v>126.03</c:v>
                </c:pt>
                <c:pt idx="3">
                  <c:v>123.19</c:v>
                </c:pt>
                <c:pt idx="4">
                  <c:v>106.42</c:v>
                </c:pt>
              </c:numCache>
            </c:numRef>
          </c:val>
          <c:extLst>
            <c:ext xmlns:c16="http://schemas.microsoft.com/office/drawing/2014/chart" uri="{C3380CC4-5D6E-409C-BE32-E72D297353CC}">
              <c16:uniqueId val="{00000000-7B61-447C-B0A9-5781B807CD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95.79</c:v>
                </c:pt>
              </c:numCache>
            </c:numRef>
          </c:val>
          <c:smooth val="0"/>
          <c:extLst>
            <c:ext xmlns:c16="http://schemas.microsoft.com/office/drawing/2014/chart" uri="{C3380CC4-5D6E-409C-BE32-E72D297353CC}">
              <c16:uniqueId val="{00000001-7B61-447C-B0A9-5781B807CD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129.52000000000001</c:v>
                </c:pt>
                <c:pt idx="1">
                  <c:v>128.25</c:v>
                </c:pt>
                <c:pt idx="2">
                  <c:v>120.63</c:v>
                </c:pt>
                <c:pt idx="3">
                  <c:v>124.62</c:v>
                </c:pt>
                <c:pt idx="4">
                  <c:v>147.93</c:v>
                </c:pt>
              </c:numCache>
            </c:numRef>
          </c:val>
          <c:extLst>
            <c:ext xmlns:c16="http://schemas.microsoft.com/office/drawing/2014/chart" uri="{C3380CC4-5D6E-409C-BE32-E72D297353CC}">
              <c16:uniqueId val="{00000000-259C-4ABE-AEFE-50015C52A99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171.13</c:v>
                </c:pt>
              </c:numCache>
            </c:numRef>
          </c:val>
          <c:smooth val="0"/>
          <c:extLst>
            <c:ext xmlns:c16="http://schemas.microsoft.com/office/drawing/2014/chart" uri="{C3380CC4-5D6E-409C-BE32-E72D297353CC}">
              <c16:uniqueId val="{00000001-259C-4ABE-AEFE-50015C52A99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1" zoomScaleNormal="71"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南さつま市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33365</v>
      </c>
      <c r="AM8" s="61"/>
      <c r="AN8" s="61"/>
      <c r="AO8" s="61"/>
      <c r="AP8" s="61"/>
      <c r="AQ8" s="61"/>
      <c r="AR8" s="61"/>
      <c r="AS8" s="61"/>
      <c r="AT8" s="52">
        <f>データ!$S$6</f>
        <v>283.58999999999997</v>
      </c>
      <c r="AU8" s="53"/>
      <c r="AV8" s="53"/>
      <c r="AW8" s="53"/>
      <c r="AX8" s="53"/>
      <c r="AY8" s="53"/>
      <c r="AZ8" s="53"/>
      <c r="BA8" s="53"/>
      <c r="BB8" s="54">
        <f>データ!$T$6</f>
        <v>117.65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59.16</v>
      </c>
      <c r="J10" s="53"/>
      <c r="K10" s="53"/>
      <c r="L10" s="53"/>
      <c r="M10" s="53"/>
      <c r="N10" s="53"/>
      <c r="O10" s="64"/>
      <c r="P10" s="54">
        <f>データ!$P$6</f>
        <v>97.27</v>
      </c>
      <c r="Q10" s="54"/>
      <c r="R10" s="54"/>
      <c r="S10" s="54"/>
      <c r="T10" s="54"/>
      <c r="U10" s="54"/>
      <c r="V10" s="54"/>
      <c r="W10" s="61">
        <f>データ!$Q$6</f>
        <v>3254</v>
      </c>
      <c r="X10" s="61"/>
      <c r="Y10" s="61"/>
      <c r="Z10" s="61"/>
      <c r="AA10" s="61"/>
      <c r="AB10" s="61"/>
      <c r="AC10" s="61"/>
      <c r="AD10" s="2"/>
      <c r="AE10" s="2"/>
      <c r="AF10" s="2"/>
      <c r="AG10" s="2"/>
      <c r="AH10" s="4"/>
      <c r="AI10" s="4"/>
      <c r="AJ10" s="4"/>
      <c r="AK10" s="4"/>
      <c r="AL10" s="61">
        <f>データ!$U$6</f>
        <v>32021</v>
      </c>
      <c r="AM10" s="61"/>
      <c r="AN10" s="61"/>
      <c r="AO10" s="61"/>
      <c r="AP10" s="61"/>
      <c r="AQ10" s="61"/>
      <c r="AR10" s="61"/>
      <c r="AS10" s="61"/>
      <c r="AT10" s="52">
        <f>データ!$V$6</f>
        <v>90.83</v>
      </c>
      <c r="AU10" s="53"/>
      <c r="AV10" s="53"/>
      <c r="AW10" s="53"/>
      <c r="AX10" s="53"/>
      <c r="AY10" s="53"/>
      <c r="AZ10" s="53"/>
      <c r="BA10" s="53"/>
      <c r="BB10" s="54">
        <f>データ!$W$6</f>
        <v>352.54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2XhbsGrAzPVuI45ghgz3pfurTwLhfakCyi6MQl4u/jPrDO9VvIEkZt5hQHsuf7sEtTZApNlMlI82NOAdL0V6Lw==" saltValue="Leo8r0xAaH+Ijn928g1+5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462209</v>
      </c>
      <c r="D6" s="34">
        <f t="shared" si="3"/>
        <v>46</v>
      </c>
      <c r="E6" s="34">
        <f t="shared" si="3"/>
        <v>1</v>
      </c>
      <c r="F6" s="34">
        <f t="shared" si="3"/>
        <v>0</v>
      </c>
      <c r="G6" s="34">
        <f t="shared" si="3"/>
        <v>1</v>
      </c>
      <c r="H6" s="34" t="str">
        <f t="shared" si="3"/>
        <v>鹿児島県　南さつま市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59.16</v>
      </c>
      <c r="P6" s="35">
        <f t="shared" si="3"/>
        <v>97.27</v>
      </c>
      <c r="Q6" s="35">
        <f t="shared" si="3"/>
        <v>3254</v>
      </c>
      <c r="R6" s="35">
        <f t="shared" si="3"/>
        <v>33365</v>
      </c>
      <c r="S6" s="35">
        <f t="shared" si="3"/>
        <v>283.58999999999997</v>
      </c>
      <c r="T6" s="35">
        <f t="shared" si="3"/>
        <v>117.65</v>
      </c>
      <c r="U6" s="35">
        <f t="shared" si="3"/>
        <v>32021</v>
      </c>
      <c r="V6" s="35">
        <f t="shared" si="3"/>
        <v>90.83</v>
      </c>
      <c r="W6" s="35">
        <f t="shared" si="3"/>
        <v>352.54</v>
      </c>
      <c r="X6" s="36">
        <f>IF(X7="",NA(),X7)</f>
        <v>118.36</v>
      </c>
      <c r="Y6" s="36">
        <f t="shared" ref="Y6:AG6" si="4">IF(Y7="",NA(),Y7)</f>
        <v>118.95</v>
      </c>
      <c r="Z6" s="36">
        <f t="shared" si="4"/>
        <v>126.89</v>
      </c>
      <c r="AA6" s="36">
        <f t="shared" si="4"/>
        <v>123.84</v>
      </c>
      <c r="AB6" s="36">
        <f t="shared" si="4"/>
        <v>110.49</v>
      </c>
      <c r="AC6" s="36">
        <f t="shared" si="4"/>
        <v>111.71</v>
      </c>
      <c r="AD6" s="36">
        <f t="shared" si="4"/>
        <v>110.05</v>
      </c>
      <c r="AE6" s="36">
        <f t="shared" si="4"/>
        <v>108.87</v>
      </c>
      <c r="AF6" s="36">
        <f t="shared" si="4"/>
        <v>108.61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4.34</v>
      </c>
      <c r="AS6" s="35" t="str">
        <f>IF(AS7="","",IF(AS7="-","【-】","【"&amp;SUBSTITUTE(TEXT(AS7,"#,##0.00"),"-","△")&amp;"】"))</f>
        <v>【1.15】</v>
      </c>
      <c r="AT6" s="36">
        <f>IF(AT7="",NA(),AT7)</f>
        <v>663.44</v>
      </c>
      <c r="AU6" s="36">
        <f t="shared" ref="AU6:BC6" si="6">IF(AU7="",NA(),AU7)</f>
        <v>473.69</v>
      </c>
      <c r="AV6" s="36">
        <f t="shared" si="6"/>
        <v>584.55999999999995</v>
      </c>
      <c r="AW6" s="36">
        <f t="shared" si="6"/>
        <v>576.78</v>
      </c>
      <c r="AX6" s="36">
        <f t="shared" si="6"/>
        <v>304.51</v>
      </c>
      <c r="AY6" s="36">
        <f t="shared" si="6"/>
        <v>384.34</v>
      </c>
      <c r="AZ6" s="36">
        <f t="shared" si="6"/>
        <v>359.47</v>
      </c>
      <c r="BA6" s="36">
        <f t="shared" si="6"/>
        <v>369.69</v>
      </c>
      <c r="BB6" s="36">
        <f t="shared" si="6"/>
        <v>379.08</v>
      </c>
      <c r="BC6" s="36">
        <f t="shared" si="6"/>
        <v>327.77</v>
      </c>
      <c r="BD6" s="35" t="str">
        <f>IF(BD7="","",IF(BD7="-","【-】","【"&amp;SUBSTITUTE(TEXT(BD7,"#,##0.00"),"-","△")&amp;"】"))</f>
        <v>【260.31】</v>
      </c>
      <c r="BE6" s="36">
        <f>IF(BE7="",NA(),BE7)</f>
        <v>390.98</v>
      </c>
      <c r="BF6" s="36">
        <f t="shared" ref="BF6:BN6" si="7">IF(BF7="",NA(),BF7)</f>
        <v>376.28</v>
      </c>
      <c r="BG6" s="36">
        <f t="shared" si="7"/>
        <v>376.47</v>
      </c>
      <c r="BH6" s="36">
        <f t="shared" si="7"/>
        <v>362.59</v>
      </c>
      <c r="BI6" s="36">
        <f t="shared" si="7"/>
        <v>526.86</v>
      </c>
      <c r="BJ6" s="36">
        <f t="shared" si="7"/>
        <v>380.58</v>
      </c>
      <c r="BK6" s="36">
        <f t="shared" si="7"/>
        <v>401.79</v>
      </c>
      <c r="BL6" s="36">
        <f t="shared" si="7"/>
        <v>402.99</v>
      </c>
      <c r="BM6" s="36">
        <f t="shared" si="7"/>
        <v>398.98</v>
      </c>
      <c r="BN6" s="36">
        <f t="shared" si="7"/>
        <v>397.1</v>
      </c>
      <c r="BO6" s="35" t="str">
        <f>IF(BO7="","",IF(BO7="-","【-】","【"&amp;SUBSTITUTE(TEXT(BO7,"#,##0.00"),"-","△")&amp;"】"))</f>
        <v>【275.67】</v>
      </c>
      <c r="BP6" s="36">
        <f>IF(BP7="",NA(),BP7)</f>
        <v>116.57</v>
      </c>
      <c r="BQ6" s="36">
        <f t="shared" ref="BQ6:BY6" si="8">IF(BQ7="",NA(),BQ7)</f>
        <v>117.82</v>
      </c>
      <c r="BR6" s="36">
        <f t="shared" si="8"/>
        <v>126.03</v>
      </c>
      <c r="BS6" s="36">
        <f t="shared" si="8"/>
        <v>123.19</v>
      </c>
      <c r="BT6" s="36">
        <f t="shared" si="8"/>
        <v>106.42</v>
      </c>
      <c r="BU6" s="36">
        <f t="shared" si="8"/>
        <v>102.38</v>
      </c>
      <c r="BV6" s="36">
        <f t="shared" si="8"/>
        <v>100.12</v>
      </c>
      <c r="BW6" s="36">
        <f t="shared" si="8"/>
        <v>98.66</v>
      </c>
      <c r="BX6" s="36">
        <f t="shared" si="8"/>
        <v>98.64</v>
      </c>
      <c r="BY6" s="36">
        <f t="shared" si="8"/>
        <v>95.79</v>
      </c>
      <c r="BZ6" s="35" t="str">
        <f>IF(BZ7="","",IF(BZ7="-","【-】","【"&amp;SUBSTITUTE(TEXT(BZ7,"#,##0.00"),"-","△")&amp;"】"))</f>
        <v>【100.05】</v>
      </c>
      <c r="CA6" s="36">
        <f>IF(CA7="",NA(),CA7)</f>
        <v>129.52000000000001</v>
      </c>
      <c r="CB6" s="36">
        <f t="shared" ref="CB6:CJ6" si="9">IF(CB7="",NA(),CB7)</f>
        <v>128.25</v>
      </c>
      <c r="CC6" s="36">
        <f t="shared" si="9"/>
        <v>120.63</v>
      </c>
      <c r="CD6" s="36">
        <f t="shared" si="9"/>
        <v>124.62</v>
      </c>
      <c r="CE6" s="36">
        <f t="shared" si="9"/>
        <v>147.93</v>
      </c>
      <c r="CF6" s="36">
        <f t="shared" si="9"/>
        <v>168.67</v>
      </c>
      <c r="CG6" s="36">
        <f t="shared" si="9"/>
        <v>174.97</v>
      </c>
      <c r="CH6" s="36">
        <f t="shared" si="9"/>
        <v>178.59</v>
      </c>
      <c r="CI6" s="36">
        <f t="shared" si="9"/>
        <v>178.92</v>
      </c>
      <c r="CJ6" s="36">
        <f t="shared" si="9"/>
        <v>171.13</v>
      </c>
      <c r="CK6" s="35" t="str">
        <f>IF(CK7="","",IF(CK7="-","【-】","【"&amp;SUBSTITUTE(TEXT(CK7,"#,##0.00"),"-","△")&amp;"】"))</f>
        <v>【166.40】</v>
      </c>
      <c r="CL6" s="36">
        <f>IF(CL7="",NA(),CL7)</f>
        <v>77.72</v>
      </c>
      <c r="CM6" s="36">
        <f t="shared" ref="CM6:CU6" si="10">IF(CM7="",NA(),CM7)</f>
        <v>77.34</v>
      </c>
      <c r="CN6" s="36">
        <f t="shared" si="10"/>
        <v>78.040000000000006</v>
      </c>
      <c r="CO6" s="36">
        <f t="shared" si="10"/>
        <v>76.290000000000006</v>
      </c>
      <c r="CP6" s="36">
        <f t="shared" si="10"/>
        <v>69.16</v>
      </c>
      <c r="CQ6" s="36">
        <f t="shared" si="10"/>
        <v>54.92</v>
      </c>
      <c r="CR6" s="36">
        <f t="shared" si="10"/>
        <v>55.63</v>
      </c>
      <c r="CS6" s="36">
        <f t="shared" si="10"/>
        <v>55.03</v>
      </c>
      <c r="CT6" s="36">
        <f t="shared" si="10"/>
        <v>55.14</v>
      </c>
      <c r="CU6" s="36">
        <f t="shared" si="10"/>
        <v>60.12</v>
      </c>
      <c r="CV6" s="35" t="str">
        <f>IF(CV7="","",IF(CV7="-","【-】","【"&amp;SUBSTITUTE(TEXT(CV7,"#,##0.00"),"-","△")&amp;"】"))</f>
        <v>【60.69】</v>
      </c>
      <c r="CW6" s="36">
        <f>IF(CW7="",NA(),CW7)</f>
        <v>87.2</v>
      </c>
      <c r="CX6" s="36">
        <f t="shared" ref="CX6:DF6" si="11">IF(CX7="",NA(),CX7)</f>
        <v>87.24</v>
      </c>
      <c r="CY6" s="36">
        <f t="shared" si="11"/>
        <v>87.22</v>
      </c>
      <c r="CZ6" s="36">
        <f t="shared" si="11"/>
        <v>87.4</v>
      </c>
      <c r="DA6" s="36">
        <f t="shared" si="11"/>
        <v>85.32</v>
      </c>
      <c r="DB6" s="36">
        <f t="shared" si="11"/>
        <v>82.66</v>
      </c>
      <c r="DC6" s="36">
        <f t="shared" si="11"/>
        <v>82.04</v>
      </c>
      <c r="DD6" s="36">
        <f t="shared" si="11"/>
        <v>81.900000000000006</v>
      </c>
      <c r="DE6" s="36">
        <f t="shared" si="11"/>
        <v>81.39</v>
      </c>
      <c r="DF6" s="36">
        <f t="shared" si="11"/>
        <v>84.24</v>
      </c>
      <c r="DG6" s="35" t="str">
        <f>IF(DG7="","",IF(DG7="-","【-】","【"&amp;SUBSTITUTE(TEXT(DG7,"#,##0.00"),"-","△")&amp;"】"))</f>
        <v>【89.82】</v>
      </c>
      <c r="DH6" s="36">
        <f>IF(DH7="",NA(),DH7)</f>
        <v>49.27</v>
      </c>
      <c r="DI6" s="36">
        <f t="shared" ref="DI6:DQ6" si="12">IF(DI7="",NA(),DI7)</f>
        <v>49.92</v>
      </c>
      <c r="DJ6" s="36">
        <f t="shared" si="12"/>
        <v>49.81</v>
      </c>
      <c r="DK6" s="36">
        <f t="shared" si="12"/>
        <v>51.04</v>
      </c>
      <c r="DL6" s="36">
        <f t="shared" si="12"/>
        <v>52.17</v>
      </c>
      <c r="DM6" s="36">
        <f t="shared" si="12"/>
        <v>48.49</v>
      </c>
      <c r="DN6" s="36">
        <f t="shared" si="12"/>
        <v>48.05</v>
      </c>
      <c r="DO6" s="36">
        <f t="shared" si="12"/>
        <v>48.87</v>
      </c>
      <c r="DP6" s="36">
        <f t="shared" si="12"/>
        <v>49.92</v>
      </c>
      <c r="DQ6" s="36">
        <f t="shared" si="12"/>
        <v>48.83</v>
      </c>
      <c r="DR6" s="35" t="str">
        <f>IF(DR7="","",IF(DR7="-","【-】","【"&amp;SUBSTITUTE(TEXT(DR7,"#,##0.00"),"-","△")&amp;"】"))</f>
        <v>【50.19】</v>
      </c>
      <c r="DS6" s="36">
        <f>IF(DS7="",NA(),DS7)</f>
        <v>12.1</v>
      </c>
      <c r="DT6" s="36">
        <f t="shared" ref="DT6:EB6" si="13">IF(DT7="",NA(),DT7)</f>
        <v>12.95</v>
      </c>
      <c r="DU6" s="36">
        <f t="shared" si="13"/>
        <v>16.21</v>
      </c>
      <c r="DV6" s="36">
        <f t="shared" si="13"/>
        <v>14.87</v>
      </c>
      <c r="DW6" s="36">
        <f t="shared" si="13"/>
        <v>13.55</v>
      </c>
      <c r="DX6" s="36">
        <f t="shared" si="13"/>
        <v>12.79</v>
      </c>
      <c r="DY6" s="36">
        <f t="shared" si="13"/>
        <v>13.39</v>
      </c>
      <c r="DZ6" s="36">
        <f t="shared" si="13"/>
        <v>14.85</v>
      </c>
      <c r="EA6" s="36">
        <f t="shared" si="13"/>
        <v>16.88</v>
      </c>
      <c r="EB6" s="36">
        <f t="shared" si="13"/>
        <v>18.18</v>
      </c>
      <c r="EC6" s="35" t="str">
        <f>IF(EC7="","",IF(EC7="-","【-】","【"&amp;SUBSTITUTE(TEXT(EC7,"#,##0.00"),"-","△")&amp;"】"))</f>
        <v>【20.63】</v>
      </c>
      <c r="ED6" s="36">
        <f>IF(ED7="",NA(),ED7)</f>
        <v>0.83</v>
      </c>
      <c r="EE6" s="36">
        <f t="shared" ref="EE6:EM6" si="14">IF(EE7="",NA(),EE7)</f>
        <v>1.28</v>
      </c>
      <c r="EF6" s="36">
        <f t="shared" si="14"/>
        <v>2.23</v>
      </c>
      <c r="EG6" s="36">
        <f t="shared" si="14"/>
        <v>1.2</v>
      </c>
      <c r="EH6" s="36">
        <f t="shared" si="14"/>
        <v>0.65</v>
      </c>
      <c r="EI6" s="36">
        <f t="shared" si="14"/>
        <v>0.71</v>
      </c>
      <c r="EJ6" s="36">
        <f t="shared" si="14"/>
        <v>0.54</v>
      </c>
      <c r="EK6" s="36">
        <f t="shared" si="14"/>
        <v>0.5</v>
      </c>
      <c r="EL6" s="36">
        <f t="shared" si="14"/>
        <v>0.52</v>
      </c>
      <c r="EM6" s="36">
        <f t="shared" si="14"/>
        <v>0.56999999999999995</v>
      </c>
      <c r="EN6" s="35" t="str">
        <f>IF(EN7="","",IF(EN7="-","【-】","【"&amp;SUBSTITUTE(TEXT(EN7,"#,##0.00"),"-","△")&amp;"】"))</f>
        <v>【0.69】</v>
      </c>
    </row>
    <row r="7" spans="1:144" s="37" customFormat="1" x14ac:dyDescent="0.15">
      <c r="A7" s="29"/>
      <c r="B7" s="38">
        <v>2020</v>
      </c>
      <c r="C7" s="38">
        <v>462209</v>
      </c>
      <c r="D7" s="38">
        <v>46</v>
      </c>
      <c r="E7" s="38">
        <v>1</v>
      </c>
      <c r="F7" s="38">
        <v>0</v>
      </c>
      <c r="G7" s="38">
        <v>1</v>
      </c>
      <c r="H7" s="38" t="s">
        <v>93</v>
      </c>
      <c r="I7" s="38" t="s">
        <v>94</v>
      </c>
      <c r="J7" s="38" t="s">
        <v>95</v>
      </c>
      <c r="K7" s="38" t="s">
        <v>96</v>
      </c>
      <c r="L7" s="38" t="s">
        <v>97</v>
      </c>
      <c r="M7" s="38" t="s">
        <v>98</v>
      </c>
      <c r="N7" s="39" t="s">
        <v>99</v>
      </c>
      <c r="O7" s="39">
        <v>59.16</v>
      </c>
      <c r="P7" s="39">
        <v>97.27</v>
      </c>
      <c r="Q7" s="39">
        <v>3254</v>
      </c>
      <c r="R7" s="39">
        <v>33365</v>
      </c>
      <c r="S7" s="39">
        <v>283.58999999999997</v>
      </c>
      <c r="T7" s="39">
        <v>117.65</v>
      </c>
      <c r="U7" s="39">
        <v>32021</v>
      </c>
      <c r="V7" s="39">
        <v>90.83</v>
      </c>
      <c r="W7" s="39">
        <v>352.54</v>
      </c>
      <c r="X7" s="39">
        <v>118.36</v>
      </c>
      <c r="Y7" s="39">
        <v>118.95</v>
      </c>
      <c r="Z7" s="39">
        <v>126.89</v>
      </c>
      <c r="AA7" s="39">
        <v>123.84</v>
      </c>
      <c r="AB7" s="39">
        <v>110.49</v>
      </c>
      <c r="AC7" s="39">
        <v>111.71</v>
      </c>
      <c r="AD7" s="39">
        <v>110.05</v>
      </c>
      <c r="AE7" s="39">
        <v>108.87</v>
      </c>
      <c r="AF7" s="39">
        <v>108.61</v>
      </c>
      <c r="AG7" s="39">
        <v>108.83</v>
      </c>
      <c r="AH7" s="39">
        <v>110.27</v>
      </c>
      <c r="AI7" s="39">
        <v>0</v>
      </c>
      <c r="AJ7" s="39">
        <v>0</v>
      </c>
      <c r="AK7" s="39">
        <v>0</v>
      </c>
      <c r="AL7" s="39">
        <v>0</v>
      </c>
      <c r="AM7" s="39">
        <v>0</v>
      </c>
      <c r="AN7" s="39">
        <v>1.72</v>
      </c>
      <c r="AO7" s="39">
        <v>2.64</v>
      </c>
      <c r="AP7" s="39">
        <v>3.16</v>
      </c>
      <c r="AQ7" s="39">
        <v>3.59</v>
      </c>
      <c r="AR7" s="39">
        <v>4.34</v>
      </c>
      <c r="AS7" s="39">
        <v>1.1499999999999999</v>
      </c>
      <c r="AT7" s="39">
        <v>663.44</v>
      </c>
      <c r="AU7" s="39">
        <v>473.69</v>
      </c>
      <c r="AV7" s="39">
        <v>584.55999999999995</v>
      </c>
      <c r="AW7" s="39">
        <v>576.78</v>
      </c>
      <c r="AX7" s="39">
        <v>304.51</v>
      </c>
      <c r="AY7" s="39">
        <v>384.34</v>
      </c>
      <c r="AZ7" s="39">
        <v>359.47</v>
      </c>
      <c r="BA7" s="39">
        <v>369.69</v>
      </c>
      <c r="BB7" s="39">
        <v>379.08</v>
      </c>
      <c r="BC7" s="39">
        <v>327.77</v>
      </c>
      <c r="BD7" s="39">
        <v>260.31</v>
      </c>
      <c r="BE7" s="39">
        <v>390.98</v>
      </c>
      <c r="BF7" s="39">
        <v>376.28</v>
      </c>
      <c r="BG7" s="39">
        <v>376.47</v>
      </c>
      <c r="BH7" s="39">
        <v>362.59</v>
      </c>
      <c r="BI7" s="39">
        <v>526.86</v>
      </c>
      <c r="BJ7" s="39">
        <v>380.58</v>
      </c>
      <c r="BK7" s="39">
        <v>401.79</v>
      </c>
      <c r="BL7" s="39">
        <v>402.99</v>
      </c>
      <c r="BM7" s="39">
        <v>398.98</v>
      </c>
      <c r="BN7" s="39">
        <v>397.1</v>
      </c>
      <c r="BO7" s="39">
        <v>275.67</v>
      </c>
      <c r="BP7" s="39">
        <v>116.57</v>
      </c>
      <c r="BQ7" s="39">
        <v>117.82</v>
      </c>
      <c r="BR7" s="39">
        <v>126.03</v>
      </c>
      <c r="BS7" s="39">
        <v>123.19</v>
      </c>
      <c r="BT7" s="39">
        <v>106.42</v>
      </c>
      <c r="BU7" s="39">
        <v>102.38</v>
      </c>
      <c r="BV7" s="39">
        <v>100.12</v>
      </c>
      <c r="BW7" s="39">
        <v>98.66</v>
      </c>
      <c r="BX7" s="39">
        <v>98.64</v>
      </c>
      <c r="BY7" s="39">
        <v>95.79</v>
      </c>
      <c r="BZ7" s="39">
        <v>100.05</v>
      </c>
      <c r="CA7" s="39">
        <v>129.52000000000001</v>
      </c>
      <c r="CB7" s="39">
        <v>128.25</v>
      </c>
      <c r="CC7" s="39">
        <v>120.63</v>
      </c>
      <c r="CD7" s="39">
        <v>124.62</v>
      </c>
      <c r="CE7" s="39">
        <v>147.93</v>
      </c>
      <c r="CF7" s="39">
        <v>168.67</v>
      </c>
      <c r="CG7" s="39">
        <v>174.97</v>
      </c>
      <c r="CH7" s="39">
        <v>178.59</v>
      </c>
      <c r="CI7" s="39">
        <v>178.92</v>
      </c>
      <c r="CJ7" s="39">
        <v>171.13</v>
      </c>
      <c r="CK7" s="39">
        <v>166.4</v>
      </c>
      <c r="CL7" s="39">
        <v>77.72</v>
      </c>
      <c r="CM7" s="39">
        <v>77.34</v>
      </c>
      <c r="CN7" s="39">
        <v>78.040000000000006</v>
      </c>
      <c r="CO7" s="39">
        <v>76.290000000000006</v>
      </c>
      <c r="CP7" s="39">
        <v>69.16</v>
      </c>
      <c r="CQ7" s="39">
        <v>54.92</v>
      </c>
      <c r="CR7" s="39">
        <v>55.63</v>
      </c>
      <c r="CS7" s="39">
        <v>55.03</v>
      </c>
      <c r="CT7" s="39">
        <v>55.14</v>
      </c>
      <c r="CU7" s="39">
        <v>60.12</v>
      </c>
      <c r="CV7" s="39">
        <v>60.69</v>
      </c>
      <c r="CW7" s="39">
        <v>87.2</v>
      </c>
      <c r="CX7" s="39">
        <v>87.24</v>
      </c>
      <c r="CY7" s="39">
        <v>87.22</v>
      </c>
      <c r="CZ7" s="39">
        <v>87.4</v>
      </c>
      <c r="DA7" s="39">
        <v>85.32</v>
      </c>
      <c r="DB7" s="39">
        <v>82.66</v>
      </c>
      <c r="DC7" s="39">
        <v>82.04</v>
      </c>
      <c r="DD7" s="39">
        <v>81.900000000000006</v>
      </c>
      <c r="DE7" s="39">
        <v>81.39</v>
      </c>
      <c r="DF7" s="39">
        <v>84.24</v>
      </c>
      <c r="DG7" s="39">
        <v>89.82</v>
      </c>
      <c r="DH7" s="39">
        <v>49.27</v>
      </c>
      <c r="DI7" s="39">
        <v>49.92</v>
      </c>
      <c r="DJ7" s="39">
        <v>49.81</v>
      </c>
      <c r="DK7" s="39">
        <v>51.04</v>
      </c>
      <c r="DL7" s="39">
        <v>52.17</v>
      </c>
      <c r="DM7" s="39">
        <v>48.49</v>
      </c>
      <c r="DN7" s="39">
        <v>48.05</v>
      </c>
      <c r="DO7" s="39">
        <v>48.87</v>
      </c>
      <c r="DP7" s="39">
        <v>49.92</v>
      </c>
      <c r="DQ7" s="39">
        <v>48.83</v>
      </c>
      <c r="DR7" s="39">
        <v>50.19</v>
      </c>
      <c r="DS7" s="39">
        <v>12.1</v>
      </c>
      <c r="DT7" s="39">
        <v>12.95</v>
      </c>
      <c r="DU7" s="39">
        <v>16.21</v>
      </c>
      <c r="DV7" s="39">
        <v>14.87</v>
      </c>
      <c r="DW7" s="39">
        <v>13.55</v>
      </c>
      <c r="DX7" s="39">
        <v>12.79</v>
      </c>
      <c r="DY7" s="39">
        <v>13.39</v>
      </c>
      <c r="DZ7" s="39">
        <v>14.85</v>
      </c>
      <c r="EA7" s="39">
        <v>16.88</v>
      </c>
      <c r="EB7" s="39">
        <v>18.18</v>
      </c>
      <c r="EC7" s="39">
        <v>20.63</v>
      </c>
      <c r="ED7" s="39">
        <v>0.83</v>
      </c>
      <c r="EE7" s="39">
        <v>1.28</v>
      </c>
      <c r="EF7" s="39">
        <v>2.23</v>
      </c>
      <c r="EG7" s="39">
        <v>1.2</v>
      </c>
      <c r="EH7" s="39">
        <v>0.65</v>
      </c>
      <c r="EI7" s="39">
        <v>0.71</v>
      </c>
      <c r="EJ7" s="39">
        <v>0.54</v>
      </c>
      <c r="EK7" s="39">
        <v>0.5</v>
      </c>
      <c r="EL7" s="39">
        <v>0.52</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2022-02-09T07:20:30Z</cp:lastPrinted>
  <dcterms:created xsi:type="dcterms:W3CDTF">2021-12-03T06:59:39Z</dcterms:created>
  <dcterms:modified xsi:type="dcterms:W3CDTF">2022-02-09T07:20:37Z</dcterms:modified>
  <cp:category/>
</cp:coreProperties>
</file>