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10_日置市\"/>
    </mc:Choice>
  </mc:AlternateContent>
  <workbookProtection workbookAlgorithmName="SHA-512" workbookHashValue="/P5aeQQi3aTAevCxrje8+jljWEPfuBc/j0cCyQPiUQgBAFIdpqhOs6QVXFZO+QNY6i8gTW7WENXOCd1tZ1xKqw==" workbookSaltValue="cZ0Yz21CAPuTs60CbrXrM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<sst xmlns="http://schemas.openxmlformats.org/spreadsheetml/2006/main" count="228" uniqueCount="114">
  <si>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</si>
  <si>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</si>
  <si>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</si>
  <si>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</si>
  <si>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</si>
  <si>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</si>
  <si>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</si>
  <si>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</si>
  <si>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</si>
  <si>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</si>
  <si>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</si>
  <si>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</si>
  <si>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</si>
  <si>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</si>
  <si>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</si>
  <si>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</si>
  <si>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</si>
  <si>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</si>
  <si>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</si>
  <si>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</si>
  <si>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</si>
  <si>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</si>
  <si>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</si>
  <si>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</si>
  <si>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</si>
  <si>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</si>
  <si>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</si>
  <si>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</si>
  <si>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</si>
  <si>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</si>
  <si>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</si>
  <si>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</si>
  <si>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</si>
  <si>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</si>
  <si>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</si>
  <si>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</si>
  <si>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</si>
  <si>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</si>
  <si>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</si>
  <si>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</si>
  <si>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</si>
  <si>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</si>
  <si>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</si>
  <si>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</si>
  <si>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</si>
  <si>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</si>
  <si>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</si>
  <si>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</si>
  <si>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</si>
  <si>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</si>
  <si>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</si>
  <si>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</si>
  <si>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</si>
  <si>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</si>
  <si>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</si>
  <si>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</si>
  <si>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</si>
  <si>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</si>
  <si>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</si>
  <si>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</si>
  <si>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</si>
  <si>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</si>
  <si>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</si>
  <si>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</si>
  <si>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</si>
  <si>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</si>
  <si>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</si>
  <si>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</si>
  <si>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</si>
  <si>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</si>
  <si>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</si>
  <si>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</si>
  <si>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</si>
  <si>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</si>
  <si>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</si>
  <si>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</si>
  <si>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</si>
  <si>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</si>
  <si>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</si>
  <si>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</si>
  <si>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</si>
  <si>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</si>
  <si>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</si>
  <si>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</si>
  <si>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</si>
  <si>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</si>
  <si>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</si>
  <si>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</si>
  <si>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</si>
  <si>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</si>
  <si>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</si>
  <si>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</si>
  <si>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</si>
  <si>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日置市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</si>
  <si>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</si>
  <si>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</si>
  <si>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</si>
  <si>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</si>
  <si>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</si>
  <si>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</si>
  <si>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</si>
  <si>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</si>
  <si>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</si>
  <si>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</si>
  <si>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</si>
  <si>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</si>
  <si>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</si>
  <si>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</si>
  <si>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</si>
  <si>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</si>
  <si>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</si>
  <si>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①の有形固定資産減価償却率については、類似団体や全国平均より高い数値となっている。わずかではあるが右肩上がりとなっており、資産の老朽化が進んでいると考える。
 ②の管路経年化率については、類似団体より少し高くなっており、法定耐用年数を経過した管路が多くなってきたことを示している。今後も増加すると考えられるため、老朽管の計画的な更新の必要がある。
 ③の管路更新率については、類似団体より少し高い数値となっており、法定耐用年数を経過した管路が多くなってきたことを示している。今後も計画的に管路更新を実施していきたいと考える。
</t>
    <rPh sb="142" eb="143">
      <t>タカ</t>
    </rPh>
    <rPh sb="212" eb="213">
      <t>スコ</t>
    </rPh>
    <rPh sb="306" eb="307">
      <t>スコ</t>
    </rPh>
    <rPh sb="308" eb="309">
      <t>タカ</t>
    </rPh>
    <rPh sb="349" eb="351">
      <t>コンゴ</t>
    </rPh>
    <rPh sb="370" eb="371">
      <t>カンガ</t>
    </rPh>
    <phoneticPr fontId="4"/>
  </si>
  <si>
    <r>
      <t>①の経常収支比率は昨年から</t>
    </r>
    <r>
      <rPr>
        <sz val="10"/>
        <color rgb="FFFF0000"/>
        <rFont val="ＭＳ ゴシック"/>
        <family val="3"/>
        <charset val="128"/>
      </rPr>
      <t>プラス3.91％</t>
    </r>
    <r>
      <rPr>
        <sz val="10"/>
        <color theme="1"/>
        <rFont val="ＭＳ ゴシック"/>
        <family val="3"/>
        <charset val="128"/>
      </rPr>
      <t>となり、単年度収支は黒字となっている。
②の累積欠損金比率については該当は無い。営業収益や維持管理費等は前年並みで推移しており、今後も経費節減等に努力する必要がある。
③の流動比率は短期的な債務に対する支払い能力についての指標であるが、類似団体や全国平均よりもかなり高い数値となっている。流動資産のひとつである現金預金も横ばい状態であり、流動負債も減少傾向となっているため、健全な状態であると考える。
④の企業債残高対給水収益比率は昨年から</t>
    </r>
    <r>
      <rPr>
        <sz val="10"/>
        <color rgb="FFFF0000"/>
        <rFont val="ＭＳ ゴシック"/>
        <family val="3"/>
        <charset val="128"/>
      </rPr>
      <t>プラス7.74％</t>
    </r>
    <r>
      <rPr>
        <sz val="10"/>
        <color theme="1"/>
        <rFont val="ＭＳ ゴシック"/>
        <family val="3"/>
        <charset val="128"/>
      </rPr>
      <t>となっている。これは令和２年５月から８月まで（４箇月）の水道基本料金の免除を実施したことによる。なお、今後、新規の企業債を利用する場合も企業債残高についても注視する必要がある。
⑤の料金回収率も100％以下となっており、昨年からマイナス5.62％になっているが、これは令和２年５月から８月まで（４箇月）の水道基本料金の免除を実施し、その財源として新型コロナウイルス感染症対応地方創生臨時交付金を活用した。なお、今後とも費用抑制の必要性があると考える。また、水道料金の改正等の検討も必要であると考える。
 ⑥の給水原価については、類似団体や全国平均よりもかなり低く抑えられている状況である。
 ⑦の施設利用率については、類似団体や全国平均よりも高い数値となっており、施設が効率的に利用され、適正規模であると考える。
 ⑧の有収率については、類似団体や全国平均よりも低い数値となっている。有収率が低い要因は、主に漏水等にあると考えており、毎年度計画的に不表現漏水箇所の調査を実施し修繕をしている。今後も漏水調査や修繕等を計画的に行い、効率性を高めていきたいと考える。</t>
    </r>
    <rPh sb="25" eb="28">
      <t>タンネンド</t>
    </rPh>
    <rPh sb="28" eb="30">
      <t>シュウシ</t>
    </rPh>
    <rPh sb="31" eb="33">
      <t>クロジ</t>
    </rPh>
    <rPh sb="237" eb="239">
      <t>サクネン</t>
    </rPh>
    <rPh sb="300" eb="302">
      <t>コンゴ</t>
    </rPh>
    <rPh sb="303" eb="305">
      <t>シンキ</t>
    </rPh>
    <rPh sb="306" eb="308">
      <t>キギョウ</t>
    </rPh>
    <rPh sb="308" eb="309">
      <t>サイ</t>
    </rPh>
    <rPh sb="310" eb="312">
      <t>リヨウ</t>
    </rPh>
    <rPh sb="314" eb="316">
      <t>バアイ</t>
    </rPh>
    <rPh sb="317" eb="319">
      <t>キギョウ</t>
    </rPh>
    <rPh sb="319" eb="320">
      <t>サイ</t>
    </rPh>
    <rPh sb="320" eb="321">
      <t>ザン</t>
    </rPh>
    <rPh sb="321" eb="322">
      <t>タカ</t>
    </rPh>
    <rPh sb="327" eb="329">
      <t>チュウシ</t>
    </rPh>
    <rPh sb="331" eb="333">
      <t>ヒツヨウ</t>
    </rPh>
    <rPh sb="350" eb="352">
      <t>イカ</t>
    </rPh>
    <rPh sb="383" eb="385">
      <t>レイワ</t>
    </rPh>
    <rPh sb="386" eb="387">
      <t>ネン</t>
    </rPh>
    <rPh sb="388" eb="389">
      <t>ゲツ</t>
    </rPh>
    <rPh sb="392" eb="393">
      <t>ゲツ</t>
    </rPh>
    <rPh sb="397" eb="399">
      <t>カゲツ</t>
    </rPh>
    <rPh sb="401" eb="403">
      <t>スイドウ</t>
    </rPh>
    <rPh sb="403" eb="405">
      <t>キホン</t>
    </rPh>
    <rPh sb="405" eb="407">
      <t>リョウキン</t>
    </rPh>
    <rPh sb="408" eb="410">
      <t>メンジョ</t>
    </rPh>
    <rPh sb="411" eb="413">
      <t>ジッシ</t>
    </rPh>
    <rPh sb="417" eb="419">
      <t>ザイゲン</t>
    </rPh>
    <rPh sb="422" eb="424">
      <t>シンガタ</t>
    </rPh>
    <rPh sb="431" eb="434">
      <t>カンセンショウ</t>
    </rPh>
    <rPh sb="434" eb="436">
      <t>タイオウ</t>
    </rPh>
    <rPh sb="436" eb="438">
      <t>チホウ</t>
    </rPh>
    <rPh sb="438" eb="440">
      <t>ソウセイ</t>
    </rPh>
    <rPh sb="440" eb="442">
      <t>リンジ</t>
    </rPh>
    <rPh sb="442" eb="444">
      <t>コウフ</t>
    </rPh>
    <rPh sb="444" eb="445">
      <t>キン</t>
    </rPh>
    <rPh sb="446" eb="448">
      <t>カツヨウ</t>
    </rPh>
    <rPh sb="454" eb="456">
      <t>コンゴ</t>
    </rPh>
    <rPh sb="458" eb="460">
      <t>ヒヨウ</t>
    </rPh>
    <rPh sb="460" eb="462">
      <t>ヨクセイ</t>
    </rPh>
    <rPh sb="463" eb="464">
      <t>ヒツ</t>
    </rPh>
    <rPh sb="477" eb="479">
      <t>スイドウ</t>
    </rPh>
    <rPh sb="479" eb="481">
      <t>リョウキン</t>
    </rPh>
    <rPh sb="482" eb="484">
      <t>カイセイ</t>
    </rPh>
    <rPh sb="484" eb="485">
      <t>トウ</t>
    </rPh>
    <rPh sb="486" eb="488">
      <t>ケントウ</t>
    </rPh>
    <rPh sb="489" eb="491">
      <t>ヒツヨウ</t>
    </rPh>
    <rPh sb="495" eb="496">
      <t>カンガ</t>
    </rPh>
    <phoneticPr fontId="4"/>
  </si>
  <si>
    <t>日置市水道事業の経営状況について、類似団体平均との比較では①～⑦の全てにおいて良い数値となっており、健全な状態であると考えている。
 しかしながら⑧の有収率については、効率性があまり良くないため、原因となる不表現漏水やメーター不感等について計画的に調査し修繕している状況である。今後も調査を継続し効率性を高めていきたい。
 現時点での経営状況は良好であるが、大量の老朽管更新や老朽化施設の修繕等にむけて、令和元年度にアセットマネジメントを実施し、新水道ビジョン等の長期経営計画を策定した。その結果、老朽管の増加、施設の更新等多額の費用が必要とされる。これらのことからも、維持管理費等の増加が見込まれることから、水道料金改定等の検討が必要である。</t>
    <rPh sb="246" eb="248">
      <t>ケッカ</t>
    </rPh>
    <rPh sb="249" eb="251">
      <t>ロウキュウ</t>
    </rPh>
    <rPh sb="251" eb="252">
      <t>カン</t>
    </rPh>
    <rPh sb="253" eb="255">
      <t>ゾウカ</t>
    </rPh>
    <rPh sb="256" eb="258">
      <t>シセツ</t>
    </rPh>
    <rPh sb="259" eb="261">
      <t>コウシン</t>
    </rPh>
    <rPh sb="261" eb="262">
      <t>ナド</t>
    </rPh>
    <rPh sb="262" eb="264">
      <t>タガク</t>
    </rPh>
    <rPh sb="265" eb="267">
      <t>ヒヨウ</t>
    </rPh>
    <rPh sb="268" eb="270">
      <t>ヒツヨウ</t>
    </rPh>
    <rPh sb="285" eb="287">
      <t>イジ</t>
    </rPh>
    <rPh sb="287" eb="289">
      <t>カンリ</t>
    </rPh>
    <rPh sb="289" eb="290">
      <t>ヒ</t>
    </rPh>
    <rPh sb="290" eb="291">
      <t>トウ</t>
    </rPh>
    <rPh sb="292" eb="294">
      <t>ゾウカ</t>
    </rPh>
    <rPh sb="295" eb="297">
      <t>ミコ</t>
    </rPh>
    <rPh sb="305" eb="307">
      <t>スイドウ</t>
    </rPh>
    <rPh sb="307" eb="309">
      <t>リョウキン</t>
    </rPh>
    <rPh sb="309" eb="311">
      <t>カイテイ</t>
    </rPh>
    <rPh sb="311" eb="312">
      <t>トウ</t>
    </rPh>
    <rPh sb="313" eb="315">
      <t>ケントウ</t>
    </rPh>
    <rPh sb="316" eb="31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</si>
</sst>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10"/>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0.56999999999999995</c:v>
                </c:pt>
                <c:pt idx="1">
                  <c:v>0.62</c:v>
                </c:pt>
                <c:pt idx="2" formatCode="#,##0.00;&quot;△&quot;#,##0.00">
                  <c:v>0</c:v>
                </c:pt>
                <c:pt idx="3">
                  <c:v>0.46</c:v>
                </c:pt>
                <c:pt idx="4">
                  <c:v>0.84</c:v>
                </c:pt>
              </c:numCache>
            </c:numRef>
          </c:val>
          <c:extLst>
            <c:ext xmlns:c16="http://schemas.microsoft.com/office/drawing/2014/chart" uri="{C3380CC4-5D6E-409C-BE32-E72D297353CC}">
              <c16:uniqueId val="{00000000-350D-49D3-9638-EA3FE3E3129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0.51</c:v>
                </c:pt>
                <c:pt idx="2">
                  <c:v>0.57999999999999996</c:v>
                </c:pt>
                <c:pt idx="3">
                  <c:v>0.54</c:v>
                </c:pt>
                <c:pt idx="4">
                  <c:v>0.56999999999999995</c:v>
                </c:pt>
              </c:numCache>
            </c:numRef>
          </c:val>
          <c:smooth val="0"/>
          <c:extLst>
            <c:ext xmlns:c16="http://schemas.microsoft.com/office/drawing/2014/chart" uri="{C3380CC4-5D6E-409C-BE32-E72D297353CC}">
              <c16:uniqueId val="{00000001-350D-49D3-9638-EA3FE3E3129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65.89</c:v>
                </c:pt>
                <c:pt idx="1">
                  <c:v>65.73</c:v>
                </c:pt>
                <c:pt idx="2">
                  <c:v>65.39</c:v>
                </c:pt>
                <c:pt idx="3">
                  <c:v>66.44</c:v>
                </c:pt>
                <c:pt idx="4">
                  <c:v>68.52</c:v>
                </c:pt>
              </c:numCache>
            </c:numRef>
          </c:val>
          <c:extLst>
            <c:ext xmlns:c16="http://schemas.microsoft.com/office/drawing/2014/chart" uri="{C3380CC4-5D6E-409C-BE32-E72D297353CC}">
              <c16:uniqueId val="{00000000-EC4C-437D-9D1E-4718B5AC8FC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60.03</c:v>
                </c:pt>
                <c:pt idx="2">
                  <c:v>59.74</c:v>
                </c:pt>
                <c:pt idx="3">
                  <c:v>59.67</c:v>
                </c:pt>
                <c:pt idx="4">
                  <c:v>60.12</c:v>
                </c:pt>
              </c:numCache>
            </c:numRef>
          </c:val>
          <c:smooth val="0"/>
          <c:extLst>
            <c:ext xmlns:c16="http://schemas.microsoft.com/office/drawing/2014/chart" uri="{C3380CC4-5D6E-409C-BE32-E72D297353CC}">
              <c16:uniqueId val="{00000001-EC4C-437D-9D1E-4718B5AC8FC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82.21</c:v>
                </c:pt>
                <c:pt idx="1">
                  <c:v>81.88</c:v>
                </c:pt>
                <c:pt idx="2">
                  <c:v>81.78</c:v>
                </c:pt>
                <c:pt idx="3">
                  <c:v>79.819999999999993</c:v>
                </c:pt>
                <c:pt idx="4">
                  <c:v>78.489999999999995</c:v>
                </c:pt>
              </c:numCache>
            </c:numRef>
          </c:val>
          <c:extLst>
            <c:ext xmlns:c16="http://schemas.microsoft.com/office/drawing/2014/chart" uri="{C3380CC4-5D6E-409C-BE32-E72D297353CC}">
              <c16:uniqueId val="{00000000-5D5D-44C9-8E8C-5A30E4E2113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84.81</c:v>
                </c:pt>
                <c:pt idx="2">
                  <c:v>84.8</c:v>
                </c:pt>
                <c:pt idx="3">
                  <c:v>84.6</c:v>
                </c:pt>
                <c:pt idx="4">
                  <c:v>84.24</c:v>
                </c:pt>
              </c:numCache>
            </c:numRef>
          </c:val>
          <c:smooth val="0"/>
          <c:extLst>
            <c:ext xmlns:c16="http://schemas.microsoft.com/office/drawing/2014/chart" uri="{C3380CC4-5D6E-409C-BE32-E72D297353CC}">
              <c16:uniqueId val="{00000001-5D5D-44C9-8E8C-5A30E4E2113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111.92</c:v>
                </c:pt>
                <c:pt idx="1">
                  <c:v>111.02</c:v>
                </c:pt>
                <c:pt idx="2">
                  <c:v>109.77</c:v>
                </c:pt>
                <c:pt idx="3">
                  <c:v>106.23</c:v>
                </c:pt>
                <c:pt idx="4">
                  <c:v>110.14</c:v>
                </c:pt>
              </c:numCache>
            </c:numRef>
          </c:val>
          <c:extLst>
            <c:ext xmlns:c16="http://schemas.microsoft.com/office/drawing/2014/chart" uri="{C3380CC4-5D6E-409C-BE32-E72D297353CC}">
              <c16:uniqueId val="{00000000-92D3-4C9C-8FE3-9B97A5784F6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110.68</c:v>
                </c:pt>
                <c:pt idx="2">
                  <c:v>110.66</c:v>
                </c:pt>
                <c:pt idx="3">
                  <c:v>109.01</c:v>
                </c:pt>
                <c:pt idx="4">
                  <c:v>108.83</c:v>
                </c:pt>
              </c:numCache>
            </c:numRef>
          </c:val>
          <c:smooth val="0"/>
          <c:extLst>
            <c:ext xmlns:c16="http://schemas.microsoft.com/office/drawing/2014/chart" uri="{C3380CC4-5D6E-409C-BE32-E72D297353CC}">
              <c16:uniqueId val="{00000001-92D3-4C9C-8FE3-9B97A5784F6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45.95</c:v>
                </c:pt>
                <c:pt idx="1">
                  <c:v>47.22</c:v>
                </c:pt>
                <c:pt idx="2">
                  <c:v>48.25</c:v>
                </c:pt>
                <c:pt idx="3">
                  <c:v>49.73</c:v>
                </c:pt>
                <c:pt idx="4">
                  <c:v>50.39</c:v>
                </c:pt>
              </c:numCache>
            </c:numRef>
          </c:val>
          <c:extLst>
            <c:ext xmlns:c16="http://schemas.microsoft.com/office/drawing/2014/chart" uri="{C3380CC4-5D6E-409C-BE32-E72D297353CC}">
              <c16:uniqueId val="{00000000-E682-443B-AE26-1CA65E752BC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47.28</c:v>
                </c:pt>
                <c:pt idx="2">
                  <c:v>47.66</c:v>
                </c:pt>
                <c:pt idx="3">
                  <c:v>48.17</c:v>
                </c:pt>
                <c:pt idx="4">
                  <c:v>48.83</c:v>
                </c:pt>
              </c:numCache>
            </c:numRef>
          </c:val>
          <c:smooth val="0"/>
          <c:extLst>
            <c:ext xmlns:c16="http://schemas.microsoft.com/office/drawing/2014/chart" uri="{C3380CC4-5D6E-409C-BE32-E72D297353CC}">
              <c16:uniqueId val="{00000001-E682-443B-AE26-1CA65E752BC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20.43</c:v>
                </c:pt>
                <c:pt idx="1">
                  <c:v>20.36</c:v>
                </c:pt>
                <c:pt idx="2">
                  <c:v>20.69</c:v>
                </c:pt>
                <c:pt idx="3">
                  <c:v>20.49</c:v>
                </c:pt>
                <c:pt idx="4">
                  <c:v>20.56</c:v>
                </c:pt>
              </c:numCache>
            </c:numRef>
          </c:val>
          <c:extLst>
            <c:ext xmlns:c16="http://schemas.microsoft.com/office/drawing/2014/chart" uri="{C3380CC4-5D6E-409C-BE32-E72D297353CC}">
              <c16:uniqueId val="{00000000-D46C-4D43-B1AE-5068DEB3C59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12.19</c:v>
                </c:pt>
                <c:pt idx="2">
                  <c:v>15.1</c:v>
                </c:pt>
                <c:pt idx="3">
                  <c:v>17.12</c:v>
                </c:pt>
                <c:pt idx="4">
                  <c:v>18.18</c:v>
                </c:pt>
              </c:numCache>
            </c:numRef>
          </c:val>
          <c:smooth val="0"/>
          <c:extLst>
            <c:ext xmlns:c16="http://schemas.microsoft.com/office/drawing/2014/chart" uri="{C3380CC4-5D6E-409C-BE32-E72D297353CC}">
              <c16:uniqueId val="{00000001-D46C-4D43-B1AE-5068DEB3C59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47-456C-9088-7F3D427617F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3.56</c:v>
                </c:pt>
                <c:pt idx="2">
                  <c:v>2.74</c:v>
                </c:pt>
                <c:pt idx="3">
                  <c:v>3.7</c:v>
                </c:pt>
                <c:pt idx="4">
                  <c:v>4.34</c:v>
                </c:pt>
              </c:numCache>
            </c:numRef>
          </c:val>
          <c:smooth val="0"/>
          <c:extLst>
            <c:ext xmlns:c16="http://schemas.microsoft.com/office/drawing/2014/chart" uri="{C3380CC4-5D6E-409C-BE32-E72D297353CC}">
              <c16:uniqueId val="{00000001-6947-456C-9088-7F3D427617F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982.61</c:v>
                </c:pt>
                <c:pt idx="1">
                  <c:v>1009.68</c:v>
                </c:pt>
                <c:pt idx="2">
                  <c:v>1044.27</c:v>
                </c:pt>
                <c:pt idx="3">
                  <c:v>1099.57</c:v>
                </c:pt>
                <c:pt idx="4">
                  <c:v>1185.5</c:v>
                </c:pt>
              </c:numCache>
            </c:numRef>
          </c:val>
          <c:extLst>
            <c:ext xmlns:c16="http://schemas.microsoft.com/office/drawing/2014/chart" uri="{C3380CC4-5D6E-409C-BE32-E72D297353CC}">
              <c16:uniqueId val="{00000000-B249-4E6E-8C22-296433BAAD5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357.34</c:v>
                </c:pt>
                <c:pt idx="2">
                  <c:v>366.03</c:v>
                </c:pt>
                <c:pt idx="3">
                  <c:v>365.18</c:v>
                </c:pt>
                <c:pt idx="4">
                  <c:v>327.77</c:v>
                </c:pt>
              </c:numCache>
            </c:numRef>
          </c:val>
          <c:smooth val="0"/>
          <c:extLst>
            <c:ext xmlns:c16="http://schemas.microsoft.com/office/drawing/2014/chart" uri="{C3380CC4-5D6E-409C-BE32-E72D297353CC}">
              <c16:uniqueId val="{00000001-B249-4E6E-8C22-296433BAAD5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206.09</c:v>
                </c:pt>
                <c:pt idx="1">
                  <c:v>191.28</c:v>
                </c:pt>
                <c:pt idx="2">
                  <c:v>177.09</c:v>
                </c:pt>
                <c:pt idx="3">
                  <c:v>160.11000000000001</c:v>
                </c:pt>
                <c:pt idx="4">
                  <c:v>167.85</c:v>
                </c:pt>
              </c:numCache>
            </c:numRef>
          </c:val>
          <c:extLst>
            <c:ext xmlns:c16="http://schemas.microsoft.com/office/drawing/2014/chart" uri="{C3380CC4-5D6E-409C-BE32-E72D297353CC}">
              <c16:uniqueId val="{00000000-3A94-44DC-BF03-937AE847DE9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373.69</c:v>
                </c:pt>
                <c:pt idx="2">
                  <c:v>370.12</c:v>
                </c:pt>
                <c:pt idx="3">
                  <c:v>371.65</c:v>
                </c:pt>
                <c:pt idx="4">
                  <c:v>397.1</c:v>
                </c:pt>
              </c:numCache>
            </c:numRef>
          </c:val>
          <c:smooth val="0"/>
          <c:extLst>
            <c:ext xmlns:c16="http://schemas.microsoft.com/office/drawing/2014/chart" uri="{C3380CC4-5D6E-409C-BE32-E72D297353CC}">
              <c16:uniqueId val="{00000001-3A94-44DC-BF03-937AE847DE9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108.99</c:v>
                </c:pt>
                <c:pt idx="1">
                  <c:v>108.77</c:v>
                </c:pt>
                <c:pt idx="2">
                  <c:v>107.62</c:v>
                </c:pt>
                <c:pt idx="3">
                  <c:v>103.95</c:v>
                </c:pt>
                <c:pt idx="4">
                  <c:v>98.33</c:v>
                </c:pt>
              </c:numCache>
            </c:numRef>
          </c:val>
          <c:extLst>
            <c:ext xmlns:c16="http://schemas.microsoft.com/office/drawing/2014/chart" uri="{C3380CC4-5D6E-409C-BE32-E72D297353CC}">
              <c16:uniqueId val="{00000000-34FA-4CE2-9672-72BEC958723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99.87</c:v>
                </c:pt>
                <c:pt idx="2">
                  <c:v>100.42</c:v>
                </c:pt>
                <c:pt idx="3">
                  <c:v>98.77</c:v>
                </c:pt>
                <c:pt idx="4">
                  <c:v>95.79</c:v>
                </c:pt>
              </c:numCache>
            </c:numRef>
          </c:val>
          <c:smooth val="0"/>
          <c:extLst>
            <c:ext xmlns:c16="http://schemas.microsoft.com/office/drawing/2014/chart" uri="{C3380CC4-5D6E-409C-BE32-E72D297353CC}">
              <c16:uniqueId val="{00000001-34FA-4CE2-9672-72BEC958723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126.72</c:v>
                </c:pt>
                <c:pt idx="1">
                  <c:v>127.42</c:v>
                </c:pt>
                <c:pt idx="2">
                  <c:v>128.13</c:v>
                </c:pt>
                <c:pt idx="3">
                  <c:v>133.87</c:v>
                </c:pt>
                <c:pt idx="4">
                  <c:v>129.19</c:v>
                </c:pt>
              </c:numCache>
            </c:numRef>
          </c:val>
          <c:extLst>
            <c:ext xmlns:c16="http://schemas.microsoft.com/office/drawing/2014/chart" uri="{C3380CC4-5D6E-409C-BE32-E72D297353CC}">
              <c16:uniqueId val="{00000000-B52D-46E5-A3E1-2F45F52E954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171.81</c:v>
                </c:pt>
                <c:pt idx="2">
                  <c:v>171.67</c:v>
                </c:pt>
                <c:pt idx="3">
                  <c:v>173.67</c:v>
                </c:pt>
                <c:pt idx="4">
                  <c:v>171.13</c:v>
                </c:pt>
              </c:numCache>
            </c:numRef>
          </c:val>
          <c:smooth val="0"/>
          <c:extLst>
            <c:ext xmlns:c16="http://schemas.microsoft.com/office/drawing/2014/chart" uri="{C3380CC4-5D6E-409C-BE32-E72D297353CC}">
              <c16:uniqueId val="{00000001-B52D-46E5-A3E1-2F45F52E954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鹿児島県　日置市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3" t="str">
        <f>データ!$M$6</f>
        <v>非設置</v>
      </c>
      <c r="AE8" s="83"/>
      <c r="AF8" s="83"/>
      <c r="AG8" s="83"/>
      <c r="AH8" s="83"/>
      <c r="AI8" s="83"/>
      <c r="AJ8" s="83"/>
      <c r="AK8" s="4"/>
      <c r="AL8" s="71">
        <f>データ!$R$6</f>
        <v>47781</v>
      </c>
      <c r="AM8" s="71"/>
      <c r="AN8" s="71"/>
      <c r="AO8" s="71"/>
      <c r="AP8" s="71"/>
      <c r="AQ8" s="71"/>
      <c r="AR8" s="71"/>
      <c r="AS8" s="71"/>
      <c r="AT8" s="67">
        <f>データ!$S$6</f>
        <v>253.01</v>
      </c>
      <c r="AU8" s="68"/>
      <c r="AV8" s="68"/>
      <c r="AW8" s="68"/>
      <c r="AX8" s="68"/>
      <c r="AY8" s="68"/>
      <c r="AZ8" s="68"/>
      <c r="BA8" s="68"/>
      <c r="BB8" s="70">
        <f>データ!$T$6</f>
        <v>188.85</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88.75</v>
      </c>
      <c r="J10" s="68"/>
      <c r="K10" s="68"/>
      <c r="L10" s="68"/>
      <c r="M10" s="68"/>
      <c r="N10" s="68"/>
      <c r="O10" s="69"/>
      <c r="P10" s="70">
        <f>データ!$P$6</f>
        <v>95.9</v>
      </c>
      <c r="Q10" s="70"/>
      <c r="R10" s="70"/>
      <c r="S10" s="70"/>
      <c r="T10" s="70"/>
      <c r="U10" s="70"/>
      <c r="V10" s="70"/>
      <c r="W10" s="71">
        <f>データ!$Q$6</f>
        <v>2530</v>
      </c>
      <c r="X10" s="71"/>
      <c r="Y10" s="71"/>
      <c r="Z10" s="71"/>
      <c r="AA10" s="71"/>
      <c r="AB10" s="71"/>
      <c r="AC10" s="71"/>
      <c r="AD10" s="2"/>
      <c r="AE10" s="2"/>
      <c r="AF10" s="2"/>
      <c r="AG10" s="2"/>
      <c r="AH10" s="4"/>
      <c r="AI10" s="4"/>
      <c r="AJ10" s="4"/>
      <c r="AK10" s="4"/>
      <c r="AL10" s="71">
        <f>データ!$U$6</f>
        <v>45355</v>
      </c>
      <c r="AM10" s="71"/>
      <c r="AN10" s="71"/>
      <c r="AO10" s="71"/>
      <c r="AP10" s="71"/>
      <c r="AQ10" s="71"/>
      <c r="AR10" s="71"/>
      <c r="AS10" s="71"/>
      <c r="AT10" s="67">
        <f>データ!$V$6</f>
        <v>117.01</v>
      </c>
      <c r="AU10" s="68"/>
      <c r="AV10" s="68"/>
      <c r="AW10" s="68"/>
      <c r="AX10" s="68"/>
      <c r="AY10" s="68"/>
      <c r="AZ10" s="68"/>
      <c r="BA10" s="68"/>
      <c r="BB10" s="70">
        <f>データ!$W$6</f>
        <v>387.62</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ebPi36XfH4tXI+b5s4O+etBSPWRS5oLasy+6ArufpED9kkGi2LbqkRNl6jgghJAx3ev/DxhylYhVZqft4Hcog==" saltValue="pMPtWKzvkOcwUMce14o3c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462161</v>
      </c>
      <c r="D6" s="34">
        <f t="shared" si="3"/>
        <v>46</v>
      </c>
      <c r="E6" s="34">
        <f t="shared" si="3"/>
        <v>1</v>
      </c>
      <c r="F6" s="34">
        <f t="shared" si="3"/>
        <v>0</v>
      </c>
      <c r="G6" s="34">
        <f t="shared" si="3"/>
        <v>1</v>
      </c>
      <c r="H6" s="34" t="str">
        <f t="shared" si="3"/>
        <v>鹿児島県　日置市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88.75</v>
      </c>
      <c r="P6" s="35">
        <f t="shared" si="3"/>
        <v>95.9</v>
      </c>
      <c r="Q6" s="35">
        <f t="shared" si="3"/>
        <v>2530</v>
      </c>
      <c r="R6" s="35">
        <f t="shared" si="3"/>
        <v>47781</v>
      </c>
      <c r="S6" s="35">
        <f t="shared" si="3"/>
        <v>253.01</v>
      </c>
      <c r="T6" s="35">
        <f t="shared" si="3"/>
        <v>188.85</v>
      </c>
      <c r="U6" s="35">
        <f t="shared" si="3"/>
        <v>45355</v>
      </c>
      <c r="V6" s="35">
        <f t="shared" si="3"/>
        <v>117.01</v>
      </c>
      <c r="W6" s="35">
        <f t="shared" si="3"/>
        <v>387.62</v>
      </c>
      <c r="X6" s="36">
        <f>IF(X7="",NA(),X7)</f>
        <v>111.92</v>
      </c>
      <c r="Y6" s="36">
        <f t="shared" ref="Y6:AG6" si="4">IF(Y7="",NA(),Y7)</f>
        <v>111.02</v>
      </c>
      <c r="Z6" s="36">
        <f t="shared" si="4"/>
        <v>109.77</v>
      </c>
      <c r="AA6" s="36">
        <f t="shared" si="4"/>
        <v>106.23</v>
      </c>
      <c r="AB6" s="36">
        <f t="shared" si="4"/>
        <v>110.14</v>
      </c>
      <c r="AC6" s="36">
        <f t="shared" si="4"/>
        <v>110.95</v>
      </c>
      <c r="AD6" s="36">
        <f t="shared" si="4"/>
        <v>110.68</v>
      </c>
      <c r="AE6" s="36">
        <f t="shared" si="4"/>
        <v>110.66</v>
      </c>
      <c r="AF6" s="36">
        <f t="shared" si="4"/>
        <v>109.01</v>
      </c>
      <c r="AG6" s="36">
        <f t="shared" si="4"/>
        <v>108.83</v>
      </c>
      <c r="AH6" s="35" t="str">
        <f>IF(AH7="","",IF(AH7="-","【-】","【"&amp;SUBSTITUTE(TEXT(AH7,"#,##0.00"),"-","△")&amp;"】"))</f>
        <v>【110.27】</v>
      </c>
      <c r="AI6" s="35">
        <f>IF(AI7="",NA(),AI7)</f>
        <v>0</v>
      </c>
      <c r="AJ6" s="35">
        <f t="shared" ref="AJ6:AR6" si="5">IF(AJ7="",NA(),AJ7)</f>
        <v>0</v>
      </c>
      <c r="AK6" s="35">
        <f t="shared" si="5"/>
        <v>0</v>
      </c>
      <c r="AL6" s="35">
        <f t="shared" si="5"/>
        <v>0</v>
      </c>
      <c r="AM6" s="35">
        <f t="shared" si="5"/>
        <v>0</v>
      </c>
      <c r="AN6" s="36">
        <f t="shared" si="5"/>
        <v>3.91</v>
      </c>
      <c r="AO6" s="36">
        <f t="shared" si="5"/>
        <v>3.56</v>
      </c>
      <c r="AP6" s="36">
        <f t="shared" si="5"/>
        <v>2.74</v>
      </c>
      <c r="AQ6" s="36">
        <f t="shared" si="5"/>
        <v>3.7</v>
      </c>
      <c r="AR6" s="36">
        <f t="shared" si="5"/>
        <v>4.34</v>
      </c>
      <c r="AS6" s="35" t="str">
        <f>IF(AS7="","",IF(AS7="-","【-】","【"&amp;SUBSTITUTE(TEXT(AS7,"#,##0.00"),"-","△")&amp;"】"))</f>
        <v>【1.15】</v>
      </c>
      <c r="AT6" s="36">
        <f>IF(AT7="",NA(),AT7)</f>
        <v>982.61</v>
      </c>
      <c r="AU6" s="36">
        <f t="shared" ref="AU6:BC6" si="6">IF(AU7="",NA(),AU7)</f>
        <v>1009.68</v>
      </c>
      <c r="AV6" s="36">
        <f t="shared" si="6"/>
        <v>1044.27</v>
      </c>
      <c r="AW6" s="36">
        <f t="shared" si="6"/>
        <v>1099.57</v>
      </c>
      <c r="AX6" s="36">
        <f t="shared" si="6"/>
        <v>1185.5</v>
      </c>
      <c r="AY6" s="36">
        <f t="shared" si="6"/>
        <v>377.63</v>
      </c>
      <c r="AZ6" s="36">
        <f t="shared" si="6"/>
        <v>357.34</v>
      </c>
      <c r="BA6" s="36">
        <f t="shared" si="6"/>
        <v>366.03</v>
      </c>
      <c r="BB6" s="36">
        <f t="shared" si="6"/>
        <v>365.18</v>
      </c>
      <c r="BC6" s="36">
        <f t="shared" si="6"/>
        <v>327.77</v>
      </c>
      <c r="BD6" s="35" t="str">
        <f>IF(BD7="","",IF(BD7="-","【-】","【"&amp;SUBSTITUTE(TEXT(BD7,"#,##0.00"),"-","△")&amp;"】"))</f>
        <v>【260.31】</v>
      </c>
      <c r="BE6" s="36">
        <f>IF(BE7="",NA(),BE7)</f>
        <v>206.09</v>
      </c>
      <c r="BF6" s="36">
        <f t="shared" ref="BF6:BN6" si="7">IF(BF7="",NA(),BF7)</f>
        <v>191.28</v>
      </c>
      <c r="BG6" s="36">
        <f t="shared" si="7"/>
        <v>177.09</v>
      </c>
      <c r="BH6" s="36">
        <f t="shared" si="7"/>
        <v>160.11000000000001</v>
      </c>
      <c r="BI6" s="36">
        <f t="shared" si="7"/>
        <v>167.85</v>
      </c>
      <c r="BJ6" s="36">
        <f t="shared" si="7"/>
        <v>364.71</v>
      </c>
      <c r="BK6" s="36">
        <f t="shared" si="7"/>
        <v>373.69</v>
      </c>
      <c r="BL6" s="36">
        <f t="shared" si="7"/>
        <v>370.12</v>
      </c>
      <c r="BM6" s="36">
        <f t="shared" si="7"/>
        <v>371.65</v>
      </c>
      <c r="BN6" s="36">
        <f t="shared" si="7"/>
        <v>397.1</v>
      </c>
      <c r="BO6" s="35" t="str">
        <f>IF(BO7="","",IF(BO7="-","【-】","【"&amp;SUBSTITUTE(TEXT(BO7,"#,##0.00"),"-","△")&amp;"】"))</f>
        <v>【275.67】</v>
      </c>
      <c r="BP6" s="36">
        <f>IF(BP7="",NA(),BP7)</f>
        <v>108.99</v>
      </c>
      <c r="BQ6" s="36">
        <f t="shared" ref="BQ6:BY6" si="8">IF(BQ7="",NA(),BQ7)</f>
        <v>108.77</v>
      </c>
      <c r="BR6" s="36">
        <f t="shared" si="8"/>
        <v>107.62</v>
      </c>
      <c r="BS6" s="36">
        <f t="shared" si="8"/>
        <v>103.95</v>
      </c>
      <c r="BT6" s="36">
        <f t="shared" si="8"/>
        <v>98.33</v>
      </c>
      <c r="BU6" s="36">
        <f t="shared" si="8"/>
        <v>100.65</v>
      </c>
      <c r="BV6" s="36">
        <f t="shared" si="8"/>
        <v>99.87</v>
      </c>
      <c r="BW6" s="36">
        <f t="shared" si="8"/>
        <v>100.42</v>
      </c>
      <c r="BX6" s="36">
        <f t="shared" si="8"/>
        <v>98.77</v>
      </c>
      <c r="BY6" s="36">
        <f t="shared" si="8"/>
        <v>95.79</v>
      </c>
      <c r="BZ6" s="35" t="str">
        <f>IF(BZ7="","",IF(BZ7="-","【-】","【"&amp;SUBSTITUTE(TEXT(BZ7,"#,##0.00"),"-","△")&amp;"】"))</f>
        <v>【100.05】</v>
      </c>
      <c r="CA6" s="36">
        <f>IF(CA7="",NA(),CA7)</f>
        <v>126.72</v>
      </c>
      <c r="CB6" s="36">
        <f t="shared" ref="CB6:CJ6" si="9">IF(CB7="",NA(),CB7)</f>
        <v>127.42</v>
      </c>
      <c r="CC6" s="36">
        <f t="shared" si="9"/>
        <v>128.13</v>
      </c>
      <c r="CD6" s="36">
        <f t="shared" si="9"/>
        <v>133.87</v>
      </c>
      <c r="CE6" s="36">
        <f t="shared" si="9"/>
        <v>129.19</v>
      </c>
      <c r="CF6" s="36">
        <f t="shared" si="9"/>
        <v>170.19</v>
      </c>
      <c r="CG6" s="36">
        <f t="shared" si="9"/>
        <v>171.81</v>
      </c>
      <c r="CH6" s="36">
        <f t="shared" si="9"/>
        <v>171.67</v>
      </c>
      <c r="CI6" s="36">
        <f t="shared" si="9"/>
        <v>173.67</v>
      </c>
      <c r="CJ6" s="36">
        <f t="shared" si="9"/>
        <v>171.13</v>
      </c>
      <c r="CK6" s="35" t="str">
        <f>IF(CK7="","",IF(CK7="-","【-】","【"&amp;SUBSTITUTE(TEXT(CK7,"#,##0.00"),"-","△")&amp;"】"))</f>
        <v>【166.40】</v>
      </c>
      <c r="CL6" s="36">
        <f>IF(CL7="",NA(),CL7)</f>
        <v>65.89</v>
      </c>
      <c r="CM6" s="36">
        <f t="shared" ref="CM6:CU6" si="10">IF(CM7="",NA(),CM7)</f>
        <v>65.73</v>
      </c>
      <c r="CN6" s="36">
        <f t="shared" si="10"/>
        <v>65.39</v>
      </c>
      <c r="CO6" s="36">
        <f t="shared" si="10"/>
        <v>66.44</v>
      </c>
      <c r="CP6" s="36">
        <f t="shared" si="10"/>
        <v>68.52</v>
      </c>
      <c r="CQ6" s="36">
        <f t="shared" si="10"/>
        <v>59.01</v>
      </c>
      <c r="CR6" s="36">
        <f t="shared" si="10"/>
        <v>60.03</v>
      </c>
      <c r="CS6" s="36">
        <f t="shared" si="10"/>
        <v>59.74</v>
      </c>
      <c r="CT6" s="36">
        <f t="shared" si="10"/>
        <v>59.67</v>
      </c>
      <c r="CU6" s="36">
        <f t="shared" si="10"/>
        <v>60.12</v>
      </c>
      <c r="CV6" s="35" t="str">
        <f>IF(CV7="","",IF(CV7="-","【-】","【"&amp;SUBSTITUTE(TEXT(CV7,"#,##0.00"),"-","△")&amp;"】"))</f>
        <v>【60.69】</v>
      </c>
      <c r="CW6" s="36">
        <f>IF(CW7="",NA(),CW7)</f>
        <v>82.21</v>
      </c>
      <c r="CX6" s="36">
        <f t="shared" ref="CX6:DF6" si="11">IF(CX7="",NA(),CX7)</f>
        <v>81.88</v>
      </c>
      <c r="CY6" s="36">
        <f t="shared" si="11"/>
        <v>81.78</v>
      </c>
      <c r="CZ6" s="36">
        <f t="shared" si="11"/>
        <v>79.819999999999993</v>
      </c>
      <c r="DA6" s="36">
        <f t="shared" si="11"/>
        <v>78.489999999999995</v>
      </c>
      <c r="DB6" s="36">
        <f t="shared" si="11"/>
        <v>85.37</v>
      </c>
      <c r="DC6" s="36">
        <f t="shared" si="11"/>
        <v>84.81</v>
      </c>
      <c r="DD6" s="36">
        <f t="shared" si="11"/>
        <v>84.8</v>
      </c>
      <c r="DE6" s="36">
        <f t="shared" si="11"/>
        <v>84.6</v>
      </c>
      <c r="DF6" s="36">
        <f t="shared" si="11"/>
        <v>84.24</v>
      </c>
      <c r="DG6" s="35" t="str">
        <f>IF(DG7="","",IF(DG7="-","【-】","【"&amp;SUBSTITUTE(TEXT(DG7,"#,##0.00"),"-","△")&amp;"】"))</f>
        <v>【89.82】</v>
      </c>
      <c r="DH6" s="36">
        <f>IF(DH7="",NA(),DH7)</f>
        <v>45.95</v>
      </c>
      <c r="DI6" s="36">
        <f t="shared" ref="DI6:DQ6" si="12">IF(DI7="",NA(),DI7)</f>
        <v>47.22</v>
      </c>
      <c r="DJ6" s="36">
        <f t="shared" si="12"/>
        <v>48.25</v>
      </c>
      <c r="DK6" s="36">
        <f t="shared" si="12"/>
        <v>49.73</v>
      </c>
      <c r="DL6" s="36">
        <f t="shared" si="12"/>
        <v>50.39</v>
      </c>
      <c r="DM6" s="36">
        <f t="shared" si="12"/>
        <v>46.9</v>
      </c>
      <c r="DN6" s="36">
        <f t="shared" si="12"/>
        <v>47.28</v>
      </c>
      <c r="DO6" s="36">
        <f t="shared" si="12"/>
        <v>47.66</v>
      </c>
      <c r="DP6" s="36">
        <f t="shared" si="12"/>
        <v>48.17</v>
      </c>
      <c r="DQ6" s="36">
        <f t="shared" si="12"/>
        <v>48.83</v>
      </c>
      <c r="DR6" s="35" t="str">
        <f>IF(DR7="","",IF(DR7="-","【-】","【"&amp;SUBSTITUTE(TEXT(DR7,"#,##0.00"),"-","△")&amp;"】"))</f>
        <v>【50.19】</v>
      </c>
      <c r="DS6" s="36">
        <f>IF(DS7="",NA(),DS7)</f>
        <v>20.43</v>
      </c>
      <c r="DT6" s="36">
        <f t="shared" ref="DT6:EB6" si="13">IF(DT7="",NA(),DT7)</f>
        <v>20.36</v>
      </c>
      <c r="DU6" s="36">
        <f t="shared" si="13"/>
        <v>20.69</v>
      </c>
      <c r="DV6" s="36">
        <f t="shared" si="13"/>
        <v>20.49</v>
      </c>
      <c r="DW6" s="36">
        <f t="shared" si="13"/>
        <v>20.56</v>
      </c>
      <c r="DX6" s="36">
        <f t="shared" si="13"/>
        <v>12.03</v>
      </c>
      <c r="DY6" s="36">
        <f t="shared" si="13"/>
        <v>12.19</v>
      </c>
      <c r="DZ6" s="36">
        <f t="shared" si="13"/>
        <v>15.1</v>
      </c>
      <c r="EA6" s="36">
        <f t="shared" si="13"/>
        <v>17.12</v>
      </c>
      <c r="EB6" s="36">
        <f t="shared" si="13"/>
        <v>18.18</v>
      </c>
      <c r="EC6" s="35" t="str">
        <f>IF(EC7="","",IF(EC7="-","【-】","【"&amp;SUBSTITUTE(TEXT(EC7,"#,##0.00"),"-","△")&amp;"】"))</f>
        <v>【20.63】</v>
      </c>
      <c r="ED6" s="36">
        <f>IF(ED7="",NA(),ED7)</f>
        <v>0.56999999999999995</v>
      </c>
      <c r="EE6" s="36">
        <f t="shared" ref="EE6:EM6" si="14">IF(EE7="",NA(),EE7)</f>
        <v>0.62</v>
      </c>
      <c r="EF6" s="35">
        <f t="shared" si="14"/>
        <v>0</v>
      </c>
      <c r="EG6" s="36">
        <f t="shared" si="14"/>
        <v>0.46</v>
      </c>
      <c r="EH6" s="36">
        <f t="shared" si="14"/>
        <v>0.84</v>
      </c>
      <c r="EI6" s="36">
        <f t="shared" si="14"/>
        <v>0.61</v>
      </c>
      <c r="EJ6" s="36">
        <f t="shared" si="14"/>
        <v>0.51</v>
      </c>
      <c r="EK6" s="36">
        <f t="shared" si="14"/>
        <v>0.57999999999999996</v>
      </c>
      <c r="EL6" s="36">
        <f t="shared" si="14"/>
        <v>0.54</v>
      </c>
      <c r="EM6" s="36">
        <f t="shared" si="14"/>
        <v>0.56999999999999995</v>
      </c>
      <c r="EN6" s="35" t="str">
        <f>IF(EN7="","",IF(EN7="-","【-】","【"&amp;SUBSTITUTE(TEXT(EN7,"#,##0.00"),"-","△")&amp;"】"))</f>
        <v>【0.69】</v>
      </c>
    </row>
    <row r="7" spans="1:144" s="37" customFormat="1" x14ac:dyDescent="0.15">
      <c r="A7" s="29"/>
      <c r="B7" s="38">
        <v>2020</v>
      </c>
      <c r="C7" s="38">
        <v>462161</v>
      </c>
      <c r="D7" s="38">
        <v>46</v>
      </c>
      <c r="E7" s="38">
        <v>1</v>
      </c>
      <c r="F7" s="38">
        <v>0</v>
      </c>
      <c r="G7" s="38">
        <v>1</v>
      </c>
      <c r="H7" s="38" t="s">
        <v>93</v>
      </c>
      <c r="I7" s="38" t="s">
        <v>94</v>
      </c>
      <c r="J7" s="38" t="s">
        <v>95</v>
      </c>
      <c r="K7" s="38" t="s">
        <v>96</v>
      </c>
      <c r="L7" s="38" t="s">
        <v>97</v>
      </c>
      <c r="M7" s="38" t="s">
        <v>98</v>
      </c>
      <c r="N7" s="39" t="s">
        <v>99</v>
      </c>
      <c r="O7" s="39">
        <v>88.75</v>
      </c>
      <c r="P7" s="39">
        <v>95.9</v>
      </c>
      <c r="Q7" s="39">
        <v>2530</v>
      </c>
      <c r="R7" s="39">
        <v>47781</v>
      </c>
      <c r="S7" s="39">
        <v>253.01</v>
      </c>
      <c r="T7" s="39">
        <v>188.85</v>
      </c>
      <c r="U7" s="39">
        <v>45355</v>
      </c>
      <c r="V7" s="39">
        <v>117.01</v>
      </c>
      <c r="W7" s="39">
        <v>387.62</v>
      </c>
      <c r="X7" s="39">
        <v>111.92</v>
      </c>
      <c r="Y7" s="39">
        <v>111.02</v>
      </c>
      <c r="Z7" s="39">
        <v>109.77</v>
      </c>
      <c r="AA7" s="39">
        <v>106.23</v>
      </c>
      <c r="AB7" s="39">
        <v>110.14</v>
      </c>
      <c r="AC7" s="39">
        <v>110.95</v>
      </c>
      <c r="AD7" s="39">
        <v>110.68</v>
      </c>
      <c r="AE7" s="39">
        <v>110.66</v>
      </c>
      <c r="AF7" s="39">
        <v>109.01</v>
      </c>
      <c r="AG7" s="39">
        <v>108.83</v>
      </c>
      <c r="AH7" s="39">
        <v>110.27</v>
      </c>
      <c r="AI7" s="39">
        <v>0</v>
      </c>
      <c r="AJ7" s="39">
        <v>0</v>
      </c>
      <c r="AK7" s="39">
        <v>0</v>
      </c>
      <c r="AL7" s="39">
        <v>0</v>
      </c>
      <c r="AM7" s="39">
        <v>0</v>
      </c>
      <c r="AN7" s="39">
        <v>3.91</v>
      </c>
      <c r="AO7" s="39">
        <v>3.56</v>
      </c>
      <c r="AP7" s="39">
        <v>2.74</v>
      </c>
      <c r="AQ7" s="39">
        <v>3.7</v>
      </c>
      <c r="AR7" s="39">
        <v>4.34</v>
      </c>
      <c r="AS7" s="39">
        <v>1.1499999999999999</v>
      </c>
      <c r="AT7" s="39">
        <v>982.61</v>
      </c>
      <c r="AU7" s="39">
        <v>1009.68</v>
      </c>
      <c r="AV7" s="39">
        <v>1044.27</v>
      </c>
      <c r="AW7" s="39">
        <v>1099.57</v>
      </c>
      <c r="AX7" s="39">
        <v>1185.5</v>
      </c>
      <c r="AY7" s="39">
        <v>377.63</v>
      </c>
      <c r="AZ7" s="39">
        <v>357.34</v>
      </c>
      <c r="BA7" s="39">
        <v>366.03</v>
      </c>
      <c r="BB7" s="39">
        <v>365.18</v>
      </c>
      <c r="BC7" s="39">
        <v>327.77</v>
      </c>
      <c r="BD7" s="39">
        <v>260.31</v>
      </c>
      <c r="BE7" s="39">
        <v>206.09</v>
      </c>
      <c r="BF7" s="39">
        <v>191.28</v>
      </c>
      <c r="BG7" s="39">
        <v>177.09</v>
      </c>
      <c r="BH7" s="39">
        <v>160.11000000000001</v>
      </c>
      <c r="BI7" s="39">
        <v>167.85</v>
      </c>
      <c r="BJ7" s="39">
        <v>364.71</v>
      </c>
      <c r="BK7" s="39">
        <v>373.69</v>
      </c>
      <c r="BL7" s="39">
        <v>370.12</v>
      </c>
      <c r="BM7" s="39">
        <v>371.65</v>
      </c>
      <c r="BN7" s="39">
        <v>397.1</v>
      </c>
      <c r="BO7" s="39">
        <v>275.67</v>
      </c>
      <c r="BP7" s="39">
        <v>108.99</v>
      </c>
      <c r="BQ7" s="39">
        <v>108.77</v>
      </c>
      <c r="BR7" s="39">
        <v>107.62</v>
      </c>
      <c r="BS7" s="39">
        <v>103.95</v>
      </c>
      <c r="BT7" s="39">
        <v>98.33</v>
      </c>
      <c r="BU7" s="39">
        <v>100.65</v>
      </c>
      <c r="BV7" s="39">
        <v>99.87</v>
      </c>
      <c r="BW7" s="39">
        <v>100.42</v>
      </c>
      <c r="BX7" s="39">
        <v>98.77</v>
      </c>
      <c r="BY7" s="39">
        <v>95.79</v>
      </c>
      <c r="BZ7" s="39">
        <v>100.05</v>
      </c>
      <c r="CA7" s="39">
        <v>126.72</v>
      </c>
      <c r="CB7" s="39">
        <v>127.42</v>
      </c>
      <c r="CC7" s="39">
        <v>128.13</v>
      </c>
      <c r="CD7" s="39">
        <v>133.87</v>
      </c>
      <c r="CE7" s="39">
        <v>129.19</v>
      </c>
      <c r="CF7" s="39">
        <v>170.19</v>
      </c>
      <c r="CG7" s="39">
        <v>171.81</v>
      </c>
      <c r="CH7" s="39">
        <v>171.67</v>
      </c>
      <c r="CI7" s="39">
        <v>173.67</v>
      </c>
      <c r="CJ7" s="39">
        <v>171.13</v>
      </c>
      <c r="CK7" s="39">
        <v>166.4</v>
      </c>
      <c r="CL7" s="39">
        <v>65.89</v>
      </c>
      <c r="CM7" s="39">
        <v>65.73</v>
      </c>
      <c r="CN7" s="39">
        <v>65.39</v>
      </c>
      <c r="CO7" s="39">
        <v>66.44</v>
      </c>
      <c r="CP7" s="39">
        <v>68.52</v>
      </c>
      <c r="CQ7" s="39">
        <v>59.01</v>
      </c>
      <c r="CR7" s="39">
        <v>60.03</v>
      </c>
      <c r="CS7" s="39">
        <v>59.74</v>
      </c>
      <c r="CT7" s="39">
        <v>59.67</v>
      </c>
      <c r="CU7" s="39">
        <v>60.12</v>
      </c>
      <c r="CV7" s="39">
        <v>60.69</v>
      </c>
      <c r="CW7" s="39">
        <v>82.21</v>
      </c>
      <c r="CX7" s="39">
        <v>81.88</v>
      </c>
      <c r="CY7" s="39">
        <v>81.78</v>
      </c>
      <c r="CZ7" s="39">
        <v>79.819999999999993</v>
      </c>
      <c r="DA7" s="39">
        <v>78.489999999999995</v>
      </c>
      <c r="DB7" s="39">
        <v>85.37</v>
      </c>
      <c r="DC7" s="39">
        <v>84.81</v>
      </c>
      <c r="DD7" s="39">
        <v>84.8</v>
      </c>
      <c r="DE7" s="39">
        <v>84.6</v>
      </c>
      <c r="DF7" s="39">
        <v>84.24</v>
      </c>
      <c r="DG7" s="39">
        <v>89.82</v>
      </c>
      <c r="DH7" s="39">
        <v>45.95</v>
      </c>
      <c r="DI7" s="39">
        <v>47.22</v>
      </c>
      <c r="DJ7" s="39">
        <v>48.25</v>
      </c>
      <c r="DK7" s="39">
        <v>49.73</v>
      </c>
      <c r="DL7" s="39">
        <v>50.39</v>
      </c>
      <c r="DM7" s="39">
        <v>46.9</v>
      </c>
      <c r="DN7" s="39">
        <v>47.28</v>
      </c>
      <c r="DO7" s="39">
        <v>47.66</v>
      </c>
      <c r="DP7" s="39">
        <v>48.17</v>
      </c>
      <c r="DQ7" s="39">
        <v>48.83</v>
      </c>
      <c r="DR7" s="39">
        <v>50.19</v>
      </c>
      <c r="DS7" s="39">
        <v>20.43</v>
      </c>
      <c r="DT7" s="39">
        <v>20.36</v>
      </c>
      <c r="DU7" s="39">
        <v>20.69</v>
      </c>
      <c r="DV7" s="39">
        <v>20.49</v>
      </c>
      <c r="DW7" s="39">
        <v>20.56</v>
      </c>
      <c r="DX7" s="39">
        <v>12.03</v>
      </c>
      <c r="DY7" s="39">
        <v>12.19</v>
      </c>
      <c r="DZ7" s="39">
        <v>15.1</v>
      </c>
      <c r="EA7" s="39">
        <v>17.12</v>
      </c>
      <c r="EB7" s="39">
        <v>18.18</v>
      </c>
      <c r="EC7" s="39">
        <v>20.63</v>
      </c>
      <c r="ED7" s="39">
        <v>0.56999999999999995</v>
      </c>
      <c r="EE7" s="39">
        <v>0.62</v>
      </c>
      <c r="EF7" s="39">
        <v>0</v>
      </c>
      <c r="EG7" s="39">
        <v>0.46</v>
      </c>
      <c r="EH7" s="39">
        <v>0.84</v>
      </c>
      <c r="EI7" s="39">
        <v>0.61</v>
      </c>
      <c r="EJ7" s="39">
        <v>0.51</v>
      </c>
      <c r="EK7" s="39">
        <v>0.57999999999999996</v>
      </c>
      <c r="EL7" s="39">
        <v>0.54</v>
      </c>
      <c r="EM7" s="39">
        <v>0.56999999999999995</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2022-02-22T02:42:51Z</cp:lastPrinted>
  <dcterms:created xsi:type="dcterms:W3CDTF">2021-12-03T06:59:35Z</dcterms:created>
  <dcterms:modified xsi:type="dcterms:W3CDTF">2022-02-22T02:42:52Z</dcterms:modified>
  <cp:category/>
</cp:coreProperties>
</file>