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F23686D0-53B9-48B2-A276-95749D4E63C2}" xr6:coauthVersionLast="44" xr6:coauthVersionMax="44" xr10:uidLastSave="{00000000-0000-0000-0000-000000000000}"/>
  <workbookProtection workbookAlgorithmName="SHA-512" workbookHashValue="WyaxyoN/NuEAzPGCL0s620CRgeenO57FOVKyThvgT/++px3pbD/OZanYflJqYICgxC+TGn/1nqR/QkySMNzR8Q==" workbookSaltValue="l2tWDFGPUkkfMoTVLrPVFA==" workbookSpinCount="100000" lockStructure="1"/>
  <bookViews>
    <workbookView xWindow="20430" yWindow="-5970" windowWidth="19320"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S6" i="5"/>
  <c r="AL8" i="4" s="1"/>
  <c r="R6" i="5"/>
  <c r="Q6" i="5"/>
  <c r="P6" i="5"/>
  <c r="P10" i="4" s="1"/>
  <c r="O6" i="5"/>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F85" i="4"/>
  <c r="AT10" i="4"/>
  <c r="AD10" i="4"/>
  <c r="W10" i="4"/>
  <c r="I10" i="4"/>
  <c r="B10" i="4"/>
  <c r="BB8" i="4"/>
  <c r="AT8" i="4"/>
  <c r="AD8" i="4"/>
  <c r="W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<sst xmlns="http://schemas.openxmlformats.org/spreadsheetml/2006/main" count="319" uniqueCount="119">
  <si>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</si>
  <si>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</si>
  <si>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</si>
  <si>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</si>
  <si>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</si>
  <si>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</si>
  <si>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</si>
  <si>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</si>
  <si>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</si>
  <si>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</si>
  <si>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</si>
  <si>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</si>
  <si>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</si>
  <si>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</si>
  <si>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</si>
  <si>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</si>
  <si>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</si>
  <si>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</si>
  <si>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</si>
  <si>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</si>
  <si>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</si>
  <si>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</si>
  <si>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</si>
  <si>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</si>
  <si>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</si>
  <si>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</si>
  <si>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</si>
  <si>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</si>
  <si>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</si>
  <si>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</si>
  <si>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</si>
  <si>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</si>
  <si>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</si>
  <si>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</si>
  <si>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</si>
  <si>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</si>
  <si>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</si>
  <si>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</si>
  <si>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</si>
  <si>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</si>
  <si>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</si>
  <si>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</si>
  <si>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</si>
  <si>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</si>
  <si>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</si>
  <si>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</si>
  <si>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</si>
  <si>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</si>
  <si>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</si>
  <si>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</si>
  <si>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</si>
  <si>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</si>
  <si>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</si>
  <si>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</si>
  <si>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</si>
  <si>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</si>
  <si>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</si>
  <si>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</si>
  <si>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</si>
  <si>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</si>
  <si>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</si>
  <si>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</si>
  <si>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</si>
  <si>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</si>
  <si>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</si>
  <si>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</si>
  <si>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</si>
  <si>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</si>
  <si>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</si>
  <si>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</si>
  <si>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</si>
  <si>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</si>
  <si>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</si>
  <si>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</si>
  <si>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</si>
  <si>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</si>
  <si>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</si>
  <si>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</si>
  <si>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</si>
  <si>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</si>
  <si>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</si>
  <si>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</si>
  <si>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</si>
  <si>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</si>
  <si>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</si>
  <si>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</si>
  <si>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</si>
  <si>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</si>
  <si>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</si>
  <si>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</si>
  <si>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</si>
  <si>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</si>
  <si>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</si>
  <si>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</si>
  <si>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</si>
  <si>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</si>
  <si>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</si>
  <si>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</si>
  <si>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</si>
  <si>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</si>
  <si>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</si>
  <si>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</si>
  <si>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</si>
  <si>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</si>
  <si>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</si>
  <si>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</si>
  <si>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</si>
  <si>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</si>
  <si>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</si>
  <si>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</si>
  <si>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</si>
  <si>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</si>
  <si>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</si>
  <si>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</si>
  <si>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</si>
  <si>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</si>
  <si>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xml:space="preserve">　令和2年度から地方公営企業法の一部適用（財務適用）により特別会計から公営企業会計に移行した初年度の決算である。
　令和2年度の決算状況において、①経常収支比率は、全国平均や類似団体平均を上回っているが、使用料収入が少ないため一般会計からの補助金に依存し、経常利益を確保している。②累積欠損金はない。
　③流動比率は、100%を上回り、全国平均や類似団体平均も上回っている。
　④企業債残高対事業規模比率は、平成13年度より供用開始をしたが一般会計から繰入金を入れることにより、全国平均や類似団体平均と比較して大きく下回っている。
　⑤経費回収率は、全国平均や類似団体平均より下回っている。使用料収入で汚水処理費を賄えておらず一般会計補助金に依存している状況である。
　⑥汚水処理原価は、全国平均や類似団体平均を上回っている。引き続き維持管理費の節減を図っていきたい。
　⑦施設利用率は、全国平均や類似団体平均より約５ポイント下回り、利用率が低い状況である。
　⑧水洗化率は、離島であり住宅が集中している地区であることから、全国平均や類似団体平均と比較して約９ポイント上回っている。今後も更なる接続推進に努めて水洗化率を上げていく必要がある。
</t>
    <phoneticPr fontId="4"/>
  </si>
  <si>
    <t xml:space="preserve">　①有形固定資産減価償却率は、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
</t>
    <rPh sb="133" eb="135">
      <t>コンゴ</t>
    </rPh>
    <phoneticPr fontId="4"/>
  </si>
  <si>
    <t>　平成13年度の供用開始から19年が経過していることから、ストックマネジメント計画に基づき、施設の更新等を計画的に実施していく必要がある。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ストックマネジメント計画に基づき施設・設備及び管渠の計画的な更新及び整備を行い、計画的な事業運営と安定経営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</si>
</sst>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F54-40E0-94D0-4B632661DC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8F54-40E0-94D0-4B632661DC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37.67</c:v>
                </c:pt>
              </c:numCache>
            </c:numRef>
          </c:val>
          <c:extLst>
            <c:ext xmlns:c16="http://schemas.microsoft.com/office/drawing/2014/chart" uri="{C3380CC4-5D6E-409C-BE32-E72D297353CC}">
              <c16:uniqueId val="{00000000-0596-4C57-9ADD-5D846176BB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0596-4C57-9ADD-5D846176BB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93.36</c:v>
                </c:pt>
              </c:numCache>
            </c:numRef>
          </c:val>
          <c:extLst>
            <c:ext xmlns:c16="http://schemas.microsoft.com/office/drawing/2014/chart" uri="{C3380CC4-5D6E-409C-BE32-E72D297353CC}">
              <c16:uniqueId val="{00000000-6DC5-48A7-A765-43C0D10BFF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6DC5-48A7-A765-43C0D10BFF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123.43</c:v>
                </c:pt>
              </c:numCache>
            </c:numRef>
          </c:val>
          <c:extLst>
            <c:ext xmlns:c16="http://schemas.microsoft.com/office/drawing/2014/chart" uri="{C3380CC4-5D6E-409C-BE32-E72D297353CC}">
              <c16:uniqueId val="{00000000-8C2D-494A-9C06-649A9BB67D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8C2D-494A-9C06-649A9BB67D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4.28</c:v>
                </c:pt>
              </c:numCache>
            </c:numRef>
          </c:val>
          <c:extLst>
            <c:ext xmlns:c16="http://schemas.microsoft.com/office/drawing/2014/chart" uri="{C3380CC4-5D6E-409C-BE32-E72D297353CC}">
              <c16:uniqueId val="{00000000-3206-433E-980E-16BA74BC00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3206-433E-980E-16BA74BC00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3C-499C-9365-53BEBCA0AA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8C3C-499C-9365-53BEBCA0AA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C7D-45BC-B82C-3680A14CB8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CC7D-45BC-B82C-3680A14CB8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174.82</c:v>
                </c:pt>
              </c:numCache>
            </c:numRef>
          </c:val>
          <c:extLst>
            <c:ext xmlns:c16="http://schemas.microsoft.com/office/drawing/2014/chart" uri="{C3380CC4-5D6E-409C-BE32-E72D297353CC}">
              <c16:uniqueId val="{00000000-2C64-49B8-B2FE-C7690B056B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2C64-49B8-B2FE-C7690B056B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433-4B0C-B7BF-C2263AE5F0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A433-4B0C-B7BF-C2263AE5F0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51.05</c:v>
                </c:pt>
              </c:numCache>
            </c:numRef>
          </c:val>
          <c:extLst>
            <c:ext xmlns:c16="http://schemas.microsoft.com/office/drawing/2014/chart" uri="{C3380CC4-5D6E-409C-BE32-E72D297353CC}">
              <c16:uniqueId val="{00000000-4DD5-4CF2-A082-9A41C2852C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4DD5-4CF2-A082-9A41C2852C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321.02</c:v>
                </c:pt>
              </c:numCache>
            </c:numRef>
          </c:val>
          <c:extLst>
            <c:ext xmlns:c16="http://schemas.microsoft.com/office/drawing/2014/chart" uri="{C3380CC4-5D6E-409C-BE32-E72D297353CC}">
              <c16:uniqueId val="{00000000-3227-4938-A721-A232D600F4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3227-4938-A721-A232D600F4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薩摩川内市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93581</v>
      </c>
      <c r="AM8" s="69"/>
      <c r="AN8" s="69"/>
      <c r="AO8" s="69"/>
      <c r="AP8" s="69"/>
      <c r="AQ8" s="69"/>
      <c r="AR8" s="69"/>
      <c r="AS8" s="69"/>
      <c r="AT8" s="68">
        <f>データ!T6</f>
        <v>682.92</v>
      </c>
      <c r="AU8" s="68"/>
      <c r="AV8" s="68"/>
      <c r="AW8" s="68"/>
      <c r="AX8" s="68"/>
      <c r="AY8" s="68"/>
      <c r="AZ8" s="68"/>
      <c r="BA8" s="68"/>
      <c r="BB8" s="68">
        <f>データ!U6</f>
        <v>137.03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69.489999999999995</v>
      </c>
      <c r="J10" s="68"/>
      <c r="K10" s="68"/>
      <c r="L10" s="68"/>
      <c r="M10" s="68"/>
      <c r="N10" s="68"/>
      <c r="O10" s="68"/>
      <c r="P10" s="68">
        <f>データ!P6</f>
        <v>0.45</v>
      </c>
      <c r="Q10" s="68"/>
      <c r="R10" s="68"/>
      <c r="S10" s="68"/>
      <c r="T10" s="68"/>
      <c r="U10" s="68"/>
      <c r="V10" s="68"/>
      <c r="W10" s="68">
        <f>データ!Q6</f>
        <v>88.69</v>
      </c>
      <c r="X10" s="68"/>
      <c r="Y10" s="68"/>
      <c r="Z10" s="68"/>
      <c r="AA10" s="68"/>
      <c r="AB10" s="68"/>
      <c r="AC10" s="68"/>
      <c r="AD10" s="69">
        <f>データ!R6</f>
        <v>3130</v>
      </c>
      <c r="AE10" s="69"/>
      <c r="AF10" s="69"/>
      <c r="AG10" s="69"/>
      <c r="AH10" s="69"/>
      <c r="AI10" s="69"/>
      <c r="AJ10" s="69"/>
      <c r="AK10" s="2"/>
      <c r="AL10" s="69">
        <f>データ!V6</f>
        <v>422</v>
      </c>
      <c r="AM10" s="69"/>
      <c r="AN10" s="69"/>
      <c r="AO10" s="69"/>
      <c r="AP10" s="69"/>
      <c r="AQ10" s="69"/>
      <c r="AR10" s="69"/>
      <c r="AS10" s="69"/>
      <c r="AT10" s="68">
        <f>データ!W6</f>
        <v>0.26</v>
      </c>
      <c r="AU10" s="68"/>
      <c r="AV10" s="68"/>
      <c r="AW10" s="68"/>
      <c r="AX10" s="68"/>
      <c r="AY10" s="68"/>
      <c r="AZ10" s="68"/>
      <c r="BA10" s="68"/>
      <c r="BB10" s="68">
        <f>データ!X6</f>
        <v>1623.08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JlRq3t0oPOwkxBwNmbMaLVchThfmZEJk10e6GEaJBIAGf+7F0KopReP5/PyXgFV98g0y0bZWDeVohsLhv0B1OQ==" saltValue="TTJFFrYY2AgvudA07LxHz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462152</v>
      </c>
      <c r="D6" s="33">
        <f t="shared" si="3"/>
        <v>46</v>
      </c>
      <c r="E6" s="33">
        <f t="shared" si="3"/>
        <v>17</v>
      </c>
      <c r="F6" s="33">
        <f t="shared" si="3"/>
        <v>4</v>
      </c>
      <c r="G6" s="33">
        <f t="shared" si="3"/>
        <v>0</v>
      </c>
      <c r="H6" s="33" t="str">
        <f t="shared" si="3"/>
        <v>鹿児島県　薩摩川内市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69.489999999999995</v>
      </c>
      <c r="P6" s="34">
        <f t="shared" si="3"/>
        <v>0.45</v>
      </c>
      <c r="Q6" s="34">
        <f t="shared" si="3"/>
        <v>88.69</v>
      </c>
      <c r="R6" s="34">
        <f t="shared" si="3"/>
        <v>3130</v>
      </c>
      <c r="S6" s="34">
        <f t="shared" si="3"/>
        <v>93581</v>
      </c>
      <c r="T6" s="34">
        <f t="shared" si="3"/>
        <v>682.92</v>
      </c>
      <c r="U6" s="34">
        <f t="shared" si="3"/>
        <v>137.03</v>
      </c>
      <c r="V6" s="34">
        <f t="shared" si="3"/>
        <v>422</v>
      </c>
      <c r="W6" s="34">
        <f t="shared" si="3"/>
        <v>0.26</v>
      </c>
      <c r="X6" s="34">
        <f t="shared" si="3"/>
        <v>1623.08</v>
      </c>
      <c r="Y6" s="35" t="str">
        <f>IF(Y7="",NA(),Y7)</f>
        <v>-</v>
      </c>
      <c r="Z6" s="35" t="str">
        <f t="shared" ref="Z6:AH6" si="4">IF(Z7="",NA(),Z7)</f>
        <v>-</v>
      </c>
      <c r="AA6" s="35" t="str">
        <f t="shared" si="4"/>
        <v>-</v>
      </c>
      <c r="AB6" s="35" t="str">
        <f t="shared" si="4"/>
        <v>-</v>
      </c>
      <c r="AC6" s="35">
        <f t="shared" si="4"/>
        <v>123.43</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174.82</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51.05</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321.02</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37.67</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93.36</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4.28</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5">
        <f t="shared" si="14"/>
        <v>100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462152</v>
      </c>
      <c r="D7" s="37">
        <v>46</v>
      </c>
      <c r="E7" s="37">
        <v>17</v>
      </c>
      <c r="F7" s="37">
        <v>4</v>
      </c>
      <c r="G7" s="37">
        <v>0</v>
      </c>
      <c r="H7" s="37" t="s">
        <v>96</v>
      </c>
      <c r="I7" s="37" t="s">
        <v>97</v>
      </c>
      <c r="J7" s="37" t="s">
        <v>98</v>
      </c>
      <c r="K7" s="37" t="s">
        <v>99</v>
      </c>
      <c r="L7" s="37" t="s">
        <v>100</v>
      </c>
      <c r="M7" s="37" t="s">
        <v>101</v>
      </c>
      <c r="N7" s="38" t="s">
        <v>102</v>
      </c>
      <c r="O7" s="38">
        <v>69.489999999999995</v>
      </c>
      <c r="P7" s="38">
        <v>0.45</v>
      </c>
      <c r="Q7" s="38">
        <v>88.69</v>
      </c>
      <c r="R7" s="38">
        <v>3130</v>
      </c>
      <c r="S7" s="38">
        <v>93581</v>
      </c>
      <c r="T7" s="38">
        <v>682.92</v>
      </c>
      <c r="U7" s="38">
        <v>137.03</v>
      </c>
      <c r="V7" s="38">
        <v>422</v>
      </c>
      <c r="W7" s="38">
        <v>0.26</v>
      </c>
      <c r="X7" s="38">
        <v>1623.08</v>
      </c>
      <c r="Y7" s="38" t="s">
        <v>102</v>
      </c>
      <c r="Z7" s="38" t="s">
        <v>102</v>
      </c>
      <c r="AA7" s="38" t="s">
        <v>102</v>
      </c>
      <c r="AB7" s="38" t="s">
        <v>102</v>
      </c>
      <c r="AC7" s="38">
        <v>123.43</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174.82</v>
      </c>
      <c r="AZ7" s="38" t="s">
        <v>102</v>
      </c>
      <c r="BA7" s="38" t="s">
        <v>102</v>
      </c>
      <c r="BB7" s="38" t="s">
        <v>102</v>
      </c>
      <c r="BC7" s="38" t="s">
        <v>102</v>
      </c>
      <c r="BD7" s="38">
        <v>44.24</v>
      </c>
      <c r="BE7" s="38">
        <v>45.34</v>
      </c>
      <c r="BF7" s="38" t="s">
        <v>102</v>
      </c>
      <c r="BG7" s="38" t="s">
        <v>102</v>
      </c>
      <c r="BH7" s="38" t="s">
        <v>102</v>
      </c>
      <c r="BI7" s="38" t="s">
        <v>102</v>
      </c>
      <c r="BJ7" s="38">
        <v>0</v>
      </c>
      <c r="BK7" s="38" t="s">
        <v>102</v>
      </c>
      <c r="BL7" s="38" t="s">
        <v>102</v>
      </c>
      <c r="BM7" s="38" t="s">
        <v>102</v>
      </c>
      <c r="BN7" s="38" t="s">
        <v>102</v>
      </c>
      <c r="BO7" s="38">
        <v>1258.43</v>
      </c>
      <c r="BP7" s="38">
        <v>1260.21</v>
      </c>
      <c r="BQ7" s="38" t="s">
        <v>102</v>
      </c>
      <c r="BR7" s="38" t="s">
        <v>102</v>
      </c>
      <c r="BS7" s="38" t="s">
        <v>102</v>
      </c>
      <c r="BT7" s="38" t="s">
        <v>102</v>
      </c>
      <c r="BU7" s="38">
        <v>51.05</v>
      </c>
      <c r="BV7" s="38" t="s">
        <v>102</v>
      </c>
      <c r="BW7" s="38" t="s">
        <v>102</v>
      </c>
      <c r="BX7" s="38" t="s">
        <v>102</v>
      </c>
      <c r="BY7" s="38" t="s">
        <v>102</v>
      </c>
      <c r="BZ7" s="38">
        <v>73.36</v>
      </c>
      <c r="CA7" s="38">
        <v>75.290000000000006</v>
      </c>
      <c r="CB7" s="38" t="s">
        <v>102</v>
      </c>
      <c r="CC7" s="38" t="s">
        <v>102</v>
      </c>
      <c r="CD7" s="38" t="s">
        <v>102</v>
      </c>
      <c r="CE7" s="38" t="s">
        <v>102</v>
      </c>
      <c r="CF7" s="38">
        <v>321.02</v>
      </c>
      <c r="CG7" s="38" t="s">
        <v>102</v>
      </c>
      <c r="CH7" s="38" t="s">
        <v>102</v>
      </c>
      <c r="CI7" s="38" t="s">
        <v>102</v>
      </c>
      <c r="CJ7" s="38" t="s">
        <v>102</v>
      </c>
      <c r="CK7" s="38">
        <v>224.88</v>
      </c>
      <c r="CL7" s="38">
        <v>215.41</v>
      </c>
      <c r="CM7" s="38" t="s">
        <v>102</v>
      </c>
      <c r="CN7" s="38" t="s">
        <v>102</v>
      </c>
      <c r="CO7" s="38" t="s">
        <v>102</v>
      </c>
      <c r="CP7" s="38" t="s">
        <v>102</v>
      </c>
      <c r="CQ7" s="38">
        <v>37.67</v>
      </c>
      <c r="CR7" s="38" t="s">
        <v>102</v>
      </c>
      <c r="CS7" s="38" t="s">
        <v>102</v>
      </c>
      <c r="CT7" s="38" t="s">
        <v>102</v>
      </c>
      <c r="CU7" s="38" t="s">
        <v>102</v>
      </c>
      <c r="CV7" s="38">
        <v>42.4</v>
      </c>
      <c r="CW7" s="38">
        <v>42.9</v>
      </c>
      <c r="CX7" s="38" t="s">
        <v>102</v>
      </c>
      <c r="CY7" s="38" t="s">
        <v>102</v>
      </c>
      <c r="CZ7" s="38" t="s">
        <v>102</v>
      </c>
      <c r="DA7" s="38" t="s">
        <v>102</v>
      </c>
      <c r="DB7" s="38">
        <v>93.36</v>
      </c>
      <c r="DC7" s="38" t="s">
        <v>102</v>
      </c>
      <c r="DD7" s="38" t="s">
        <v>102</v>
      </c>
      <c r="DE7" s="38" t="s">
        <v>102</v>
      </c>
      <c r="DF7" s="38" t="s">
        <v>102</v>
      </c>
      <c r="DG7" s="38">
        <v>84.19</v>
      </c>
      <c r="DH7" s="38">
        <v>84.75</v>
      </c>
      <c r="DI7" s="38" t="s">
        <v>102</v>
      </c>
      <c r="DJ7" s="38" t="s">
        <v>102</v>
      </c>
      <c r="DK7" s="38" t="s">
        <v>102</v>
      </c>
      <c r="DL7" s="38" t="s">
        <v>102</v>
      </c>
      <c r="DM7" s="38">
        <v>4.28</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100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2021-12-03T07:28:32Z</dcterms:created>
  <dcterms:modified xsi:type="dcterms:W3CDTF">2022-02-15T04:44:38Z</dcterms:modified>
  <cp:category/>
</cp:coreProperties>
</file>