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40財政課\2021(令和３年度)\D_財務\D-0_庶務\D-0-2_財政公表\04_令和２年度財政状況資料集（旧財政比較分析表）\02_【1月21日（金）〆】公営企業に係る経営比較分析表（令和２年度決算）の分析等について\02_経営管理課へ照会\"/>
    </mc:Choice>
  </mc:AlternateContent>
  <xr:revisionPtr revIDLastSave="0" documentId="13_ncr:1_{C89FB684-8D60-49DF-B0E7-3516183BF223}" xr6:coauthVersionLast="44" xr6:coauthVersionMax="44" xr10:uidLastSave="{00000000-0000-0000-0000-000000000000}"/>
  <workbookProtection workbookAlgorithmName="SHA-512" workbookHashValue="OT0i/xDPapsUs5gItyZaIg9JKd+X2yNpm7BFrKPB8EnhSBs+j/AqbDhJRilCZNjaNCSyC8xp66U76ebcfWN4wA==" workbookSaltValue="a1FVuCRVH8x0BMRdfT/9bA==" workbookSpinCount="100000" lockStructure="1"/>
  <bookViews>
    <workbookView xWindow="20430" yWindow="-5970" windowWidth="19320" windowHeight="150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AD10" i="4" s="1"/>
  <c r="Q6" i="5"/>
  <c r="P6" i="5"/>
  <c r="P10" i="4" s="1"/>
  <c r="O6" i="5"/>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AT10" i="4"/>
  <c r="AL10" i="4"/>
  <c r="W10" i="4"/>
  <c r="I10" i="4"/>
  <c r="B10" i="4"/>
  <c r="BB8" i="4"/>
  <c r="AD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<sst xmlns="http://schemas.openxmlformats.org/spreadsheetml/2006/main" count="319" uniqueCount="118">
  <si>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</si>
  <si>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</si>
  <si>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</si>
  <si>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</si>
  <si>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</si>
  <si>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</si>
  <si>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</si>
  <si>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</si>
  <si>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</si>
  <si>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</si>
  <si>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</si>
  <si>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</si>
  <si>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</si>
  <si>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</si>
  <si>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</si>
  <si>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</si>
  <si>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</si>
  <si>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</si>
  <si>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</si>
  <si>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</si>
  <si>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</si>
  <si>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</si>
  <si>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</si>
  <si>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</si>
  <si>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</si>
  <si>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</si>
  <si>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</si>
  <si>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</si>
  <si>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</si>
  <si>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</si>
  <si>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</si>
  <si>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</si>
  <si>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</si>
  <si>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</si>
  <si>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</si>
  <si>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</si>
  <si>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</si>
  <si>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</si>
  <si>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</si>
  <si>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</si>
  <si>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</si>
  <si>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</si>
  <si>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</si>
  <si>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</si>
  <si>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</si>
  <si>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</si>
  <si>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</si>
  <si>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</si>
  <si>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</si>
  <si>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</si>
  <si>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</si>
  <si>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</si>
  <si>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</si>
  <si>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</si>
  <si>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</si>
  <si>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</si>
  <si>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</si>
  <si>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</si>
  <si>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</si>
  <si>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</si>
  <si>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</si>
  <si>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</si>
  <si>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</si>
  <si>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</si>
  <si>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</si>
  <si>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</si>
  <si>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</si>
  <si>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</si>
  <si>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</si>
  <si>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</si>
  <si>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</si>
  <si>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</si>
  <si>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</si>
  <si>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</si>
  <si>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</si>
  <si>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</si>
  <si>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</si>
  <si>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</si>
  <si>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</si>
  <si>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</si>
  <si>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</si>
  <si>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</si>
  <si>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</si>
  <si>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</si>
  <si>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</si>
  <si>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</si>
  <si>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</si>
  <si>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</si>
  <si>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</si>
  <si>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</si>
  <si>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</si>
  <si>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</si>
  <si>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</si>
  <si>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</si>
  <si>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</si>
  <si>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</si>
  <si>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</si>
  <si>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</si>
  <si>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</si>
  <si>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</si>
  <si>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</si>
  <si>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</si>
  <si>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</si>
  <si>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</si>
  <si>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</si>
  <si>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</si>
  <si>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</si>
  <si>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</si>
  <si>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</si>
  <si>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</si>
  <si>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</si>
  <si>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</si>
  <si>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</si>
  <si>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</si>
  <si>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</si>
  <si>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類似団体と比較し「水洗化率」が平均値を下回っており、今後は接続促進等を推進し、類似団体の状況に少しでも近づいていく取り組みを行う必要がある。
　平成１５年度の供用開始から１７年が経過していることから、ストックマネジメント計画に基づき、施設の更新等を計画的に実施していく必要がある。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施設・設備及び管渠の計画的な更新及び整備を行い、計画的な事業運営と安定経営に取り組んでいく。
</t>
    <rPh sb="111" eb="113">
      <t>ケイカク</t>
    </rPh>
    <rPh sb="114" eb="115">
      <t>モト</t>
    </rPh>
    <rPh sb="118" eb="120">
      <t>シセツ</t>
    </rPh>
    <rPh sb="121" eb="123">
      <t>コウシン</t>
    </rPh>
    <rPh sb="123" eb="124">
      <t>トウ</t>
    </rPh>
    <rPh sb="125" eb="128">
      <t>ケイカクテキ</t>
    </rPh>
    <rPh sb="129" eb="131">
      <t>ジッシ</t>
    </rPh>
    <rPh sb="135" eb="137">
      <t>ヒツヨウ</t>
    </rPh>
    <phoneticPr fontId="4"/>
  </si>
  <si>
    <t xml:space="preserve">　令和2年度から地方公営企業法の一部適用（財務適用）により特別会計から公営企業会計に移行した初年度の決算である。
　令和2年度の決算状況において、①経常収支比率は、全国平均や類似団体平均と同水準であるが、使用料収入が少ないため一般会計からの補助金に依存し、経常利益を確保している。②累積欠損金はない。
　③流動比率は、100％を下回り全国平均も下回っているが、類似団体平均より上回っている。
　④企業債残高対事業規模比率は、平成15年度より供用開始をしたが一般会計から繰入金を入れることにより、全国平均や類似団体平均と比較して大きく下回っている。
　⑤経費回収率は、類似団体平均を上回っているが、全国平均より下回っている。使用料収入で汚水処理費を賄えておらず一般会計補助金に依存している状況であるため、接続推進を図り使用料収入を増やしたい。
　⑥汚水処理原価は、全国平均より高く類似団体平均を下回っている。維持管理費の節減や接続率向上により有収水量を増やしたい。
　⑦施設利用率は、全国平均や類似団体平均より上回っており、施設の稼働は適切に維持されている。
　⑧水洗化率は、全国平均と比較して40ポイント、類似団体平均と比較して26ポイントと下回っており、水洗化が遅れている状況である。今後は更なる接続推進に努めて水洗化率を上げていく必要がある。
</t>
    <phoneticPr fontId="4"/>
  </si>
  <si>
    <t xml:space="preserve">　①有形固定資産減価償却率は、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
</t>
    <rPh sb="114" eb="116">
      <t>ケイカ</t>
    </rPh>
    <rPh sb="126" eb="128">
      <t>ガイトウ</t>
    </rPh>
    <rPh sb="146" eb="148">
      <t>ケイカク</t>
    </rPh>
    <rPh sb="149" eb="150">
      <t>モト</t>
    </rPh>
    <rPh sb="153" eb="156">
      <t>テイキテキ</t>
    </rPh>
    <rPh sb="157" eb="159">
      <t>テンケン</t>
    </rPh>
    <rPh sb="160" eb="162">
      <t>ジッシ</t>
    </rPh>
    <rPh sb="163" eb="165">
      <t>フショク</t>
    </rPh>
    <rPh sb="166" eb="168">
      <t>ハッセイ</t>
    </rPh>
    <rPh sb="170" eb="172">
      <t>カンキョ</t>
    </rPh>
    <rPh sb="174" eb="176">
      <t>カンロ</t>
    </rPh>
    <rPh sb="176" eb="178">
      <t>ホシュウ</t>
    </rPh>
    <rPh sb="179" eb="181">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</si>
</sst>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CFF-461C-9FE4-DDD6CA7F75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2CFF-461C-9FE4-DDD6CA7F75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63.48</c:v>
                </c:pt>
              </c:numCache>
            </c:numRef>
          </c:val>
          <c:extLst>
            <c:ext xmlns:c16="http://schemas.microsoft.com/office/drawing/2014/chart" uri="{C3380CC4-5D6E-409C-BE32-E72D297353CC}">
              <c16:uniqueId val="{00000000-99FA-435F-A90E-16A5163B6B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99FA-435F-A90E-16A5163B6B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55.94</c:v>
                </c:pt>
              </c:numCache>
            </c:numRef>
          </c:val>
          <c:extLst>
            <c:ext xmlns:c16="http://schemas.microsoft.com/office/drawing/2014/chart" uri="{C3380CC4-5D6E-409C-BE32-E72D297353CC}">
              <c16:uniqueId val="{00000000-5536-4512-A8BA-B103732B84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5536-4512-A8BA-B103732B84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107.25</c:v>
                </c:pt>
              </c:numCache>
            </c:numRef>
          </c:val>
          <c:extLst>
            <c:ext xmlns:c16="http://schemas.microsoft.com/office/drawing/2014/chart" uri="{C3380CC4-5D6E-409C-BE32-E72D297353CC}">
              <c16:uniqueId val="{00000000-D80B-46EE-A318-E74F83FE96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D80B-46EE-A318-E74F83FE96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3.71</c:v>
                </c:pt>
              </c:numCache>
            </c:numRef>
          </c:val>
          <c:extLst>
            <c:ext xmlns:c16="http://schemas.microsoft.com/office/drawing/2014/chart" uri="{C3380CC4-5D6E-409C-BE32-E72D297353CC}">
              <c16:uniqueId val="{00000000-827B-4401-9A57-3B398F739C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827B-4401-9A57-3B398F739C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BE-469C-ADFD-65EB722AAB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4BE-469C-ADFD-65EB722AAB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9E-4100-A5DE-3B135E268D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1B9E-4100-A5DE-3B135E268D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44.49</c:v>
                </c:pt>
              </c:numCache>
            </c:numRef>
          </c:val>
          <c:extLst>
            <c:ext xmlns:c16="http://schemas.microsoft.com/office/drawing/2014/chart" uri="{C3380CC4-5D6E-409C-BE32-E72D297353CC}">
              <c16:uniqueId val="{00000000-C149-4314-9387-11ECAB8F26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C149-4314-9387-11ECAB8F26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14-417C-9E47-1F58B82711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CF14-417C-9E47-1F58B82711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93.65</c:v>
                </c:pt>
              </c:numCache>
            </c:numRef>
          </c:val>
          <c:extLst>
            <c:ext xmlns:c16="http://schemas.microsoft.com/office/drawing/2014/chart" uri="{C3380CC4-5D6E-409C-BE32-E72D297353CC}">
              <c16:uniqueId val="{00000000-60C5-4E89-8DF3-1536714BD6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60C5-4E89-8DF3-1536714BD6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162.96</c:v>
                </c:pt>
              </c:numCache>
            </c:numRef>
          </c:val>
          <c:extLst>
            <c:ext xmlns:c16="http://schemas.microsoft.com/office/drawing/2014/chart" uri="{C3380CC4-5D6E-409C-BE32-E72D297353CC}">
              <c16:uniqueId val="{00000000-4A73-4D0A-93FB-814F652A5A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4A73-4D0A-93FB-814F652A5A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薩摩川内市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93581</v>
      </c>
      <c r="AM8" s="69"/>
      <c r="AN8" s="69"/>
      <c r="AO8" s="69"/>
      <c r="AP8" s="69"/>
      <c r="AQ8" s="69"/>
      <c r="AR8" s="69"/>
      <c r="AS8" s="69"/>
      <c r="AT8" s="68">
        <f>データ!T6</f>
        <v>682.92</v>
      </c>
      <c r="AU8" s="68"/>
      <c r="AV8" s="68"/>
      <c r="AW8" s="68"/>
      <c r="AX8" s="68"/>
      <c r="AY8" s="68"/>
      <c r="AZ8" s="68"/>
      <c r="BA8" s="68"/>
      <c r="BB8" s="68">
        <f>データ!U6</f>
        <v>137.03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45.46</v>
      </c>
      <c r="J10" s="68"/>
      <c r="K10" s="68"/>
      <c r="L10" s="68"/>
      <c r="M10" s="68"/>
      <c r="N10" s="68"/>
      <c r="O10" s="68"/>
      <c r="P10" s="68">
        <f>データ!P6</f>
        <v>10.24</v>
      </c>
      <c r="Q10" s="68"/>
      <c r="R10" s="68"/>
      <c r="S10" s="68"/>
      <c r="T10" s="68"/>
      <c r="U10" s="68"/>
      <c r="V10" s="68"/>
      <c r="W10" s="68">
        <f>データ!Q6</f>
        <v>95.41</v>
      </c>
      <c r="X10" s="68"/>
      <c r="Y10" s="68"/>
      <c r="Z10" s="68"/>
      <c r="AA10" s="68"/>
      <c r="AB10" s="68"/>
      <c r="AC10" s="68"/>
      <c r="AD10" s="69">
        <f>データ!R6</f>
        <v>3130</v>
      </c>
      <c r="AE10" s="69"/>
      <c r="AF10" s="69"/>
      <c r="AG10" s="69"/>
      <c r="AH10" s="69"/>
      <c r="AI10" s="69"/>
      <c r="AJ10" s="69"/>
      <c r="AK10" s="2"/>
      <c r="AL10" s="69">
        <f>データ!V6</f>
        <v>9538</v>
      </c>
      <c r="AM10" s="69"/>
      <c r="AN10" s="69"/>
      <c r="AO10" s="69"/>
      <c r="AP10" s="69"/>
      <c r="AQ10" s="69"/>
      <c r="AR10" s="69"/>
      <c r="AS10" s="69"/>
      <c r="AT10" s="68">
        <f>データ!W6</f>
        <v>2.69</v>
      </c>
      <c r="AU10" s="68"/>
      <c r="AV10" s="68"/>
      <c r="AW10" s="68"/>
      <c r="AX10" s="68"/>
      <c r="AY10" s="68"/>
      <c r="AZ10" s="68"/>
      <c r="BA10" s="68"/>
      <c r="BB10" s="68">
        <f>データ!X6</f>
        <v>3545.72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Xiud9zhZgPxrSZj60anVwsq1Z1lxWJPzizfJGSq/TLDj6m1ejhD3aqe1I4kbBrnZjKWn9e7mRGMdRytA+Eum3Q==" saltValue="PDqvavWQzIthvtcOcA/d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462152</v>
      </c>
      <c r="D6" s="33">
        <f t="shared" si="3"/>
        <v>46</v>
      </c>
      <c r="E6" s="33">
        <f t="shared" si="3"/>
        <v>17</v>
      </c>
      <c r="F6" s="33">
        <f t="shared" si="3"/>
        <v>1</v>
      </c>
      <c r="G6" s="33">
        <f t="shared" si="3"/>
        <v>0</v>
      </c>
      <c r="H6" s="33" t="str">
        <f t="shared" si="3"/>
        <v>鹿児島県　薩摩川内市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45.46</v>
      </c>
      <c r="P6" s="34">
        <f t="shared" si="3"/>
        <v>10.24</v>
      </c>
      <c r="Q6" s="34">
        <f t="shared" si="3"/>
        <v>95.41</v>
      </c>
      <c r="R6" s="34">
        <f t="shared" si="3"/>
        <v>3130</v>
      </c>
      <c r="S6" s="34">
        <f t="shared" si="3"/>
        <v>93581</v>
      </c>
      <c r="T6" s="34">
        <f t="shared" si="3"/>
        <v>682.92</v>
      </c>
      <c r="U6" s="34">
        <f t="shared" si="3"/>
        <v>137.03</v>
      </c>
      <c r="V6" s="34">
        <f t="shared" si="3"/>
        <v>9538</v>
      </c>
      <c r="W6" s="34">
        <f t="shared" si="3"/>
        <v>2.69</v>
      </c>
      <c r="X6" s="34">
        <f t="shared" si="3"/>
        <v>3545.72</v>
      </c>
      <c r="Y6" s="35" t="str">
        <f>IF(Y7="",NA(),Y7)</f>
        <v>-</v>
      </c>
      <c r="Z6" s="35" t="str">
        <f t="shared" ref="Z6:AH6" si="4">IF(Z7="",NA(),Z7)</f>
        <v>-</v>
      </c>
      <c r="AA6" s="35" t="str">
        <f t="shared" si="4"/>
        <v>-</v>
      </c>
      <c r="AB6" s="35" t="str">
        <f t="shared" si="4"/>
        <v>-</v>
      </c>
      <c r="AC6" s="35">
        <f t="shared" si="4"/>
        <v>107.25</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44.49</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93.65</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162.96</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63.48</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55.94</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3.71</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5">
        <f t="shared" si="14"/>
        <v>100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462152</v>
      </c>
      <c r="D7" s="37">
        <v>46</v>
      </c>
      <c r="E7" s="37">
        <v>17</v>
      </c>
      <c r="F7" s="37">
        <v>1</v>
      </c>
      <c r="G7" s="37">
        <v>0</v>
      </c>
      <c r="H7" s="37" t="s">
        <v>96</v>
      </c>
      <c r="I7" s="37" t="s">
        <v>97</v>
      </c>
      <c r="J7" s="37" t="s">
        <v>98</v>
      </c>
      <c r="K7" s="37" t="s">
        <v>99</v>
      </c>
      <c r="L7" s="37" t="s">
        <v>100</v>
      </c>
      <c r="M7" s="37" t="s">
        <v>101</v>
      </c>
      <c r="N7" s="38" t="s">
        <v>102</v>
      </c>
      <c r="O7" s="38">
        <v>45.46</v>
      </c>
      <c r="P7" s="38">
        <v>10.24</v>
      </c>
      <c r="Q7" s="38">
        <v>95.41</v>
      </c>
      <c r="R7" s="38">
        <v>3130</v>
      </c>
      <c r="S7" s="38">
        <v>93581</v>
      </c>
      <c r="T7" s="38">
        <v>682.92</v>
      </c>
      <c r="U7" s="38">
        <v>137.03</v>
      </c>
      <c r="V7" s="38">
        <v>9538</v>
      </c>
      <c r="W7" s="38">
        <v>2.69</v>
      </c>
      <c r="X7" s="38">
        <v>3545.72</v>
      </c>
      <c r="Y7" s="38" t="s">
        <v>102</v>
      </c>
      <c r="Z7" s="38" t="s">
        <v>102</v>
      </c>
      <c r="AA7" s="38" t="s">
        <v>102</v>
      </c>
      <c r="AB7" s="38" t="s">
        <v>102</v>
      </c>
      <c r="AC7" s="38">
        <v>107.25</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44.49</v>
      </c>
      <c r="AZ7" s="38" t="s">
        <v>102</v>
      </c>
      <c r="BA7" s="38" t="s">
        <v>102</v>
      </c>
      <c r="BB7" s="38" t="s">
        <v>102</v>
      </c>
      <c r="BC7" s="38" t="s">
        <v>102</v>
      </c>
      <c r="BD7" s="38">
        <v>40.67</v>
      </c>
      <c r="BE7" s="38">
        <v>67.52</v>
      </c>
      <c r="BF7" s="38" t="s">
        <v>102</v>
      </c>
      <c r="BG7" s="38" t="s">
        <v>102</v>
      </c>
      <c r="BH7" s="38" t="s">
        <v>102</v>
      </c>
      <c r="BI7" s="38" t="s">
        <v>102</v>
      </c>
      <c r="BJ7" s="38">
        <v>0</v>
      </c>
      <c r="BK7" s="38" t="s">
        <v>102</v>
      </c>
      <c r="BL7" s="38" t="s">
        <v>102</v>
      </c>
      <c r="BM7" s="38" t="s">
        <v>102</v>
      </c>
      <c r="BN7" s="38" t="s">
        <v>102</v>
      </c>
      <c r="BO7" s="38">
        <v>1050.51</v>
      </c>
      <c r="BP7" s="38">
        <v>705.21</v>
      </c>
      <c r="BQ7" s="38" t="s">
        <v>102</v>
      </c>
      <c r="BR7" s="38" t="s">
        <v>102</v>
      </c>
      <c r="BS7" s="38" t="s">
        <v>102</v>
      </c>
      <c r="BT7" s="38" t="s">
        <v>102</v>
      </c>
      <c r="BU7" s="38">
        <v>93.65</v>
      </c>
      <c r="BV7" s="38" t="s">
        <v>102</v>
      </c>
      <c r="BW7" s="38" t="s">
        <v>102</v>
      </c>
      <c r="BX7" s="38" t="s">
        <v>102</v>
      </c>
      <c r="BY7" s="38" t="s">
        <v>102</v>
      </c>
      <c r="BZ7" s="38">
        <v>82.65</v>
      </c>
      <c r="CA7" s="38">
        <v>98.96</v>
      </c>
      <c r="CB7" s="38" t="s">
        <v>102</v>
      </c>
      <c r="CC7" s="38" t="s">
        <v>102</v>
      </c>
      <c r="CD7" s="38" t="s">
        <v>102</v>
      </c>
      <c r="CE7" s="38" t="s">
        <v>102</v>
      </c>
      <c r="CF7" s="38">
        <v>162.96</v>
      </c>
      <c r="CG7" s="38" t="s">
        <v>102</v>
      </c>
      <c r="CH7" s="38" t="s">
        <v>102</v>
      </c>
      <c r="CI7" s="38" t="s">
        <v>102</v>
      </c>
      <c r="CJ7" s="38" t="s">
        <v>102</v>
      </c>
      <c r="CK7" s="38">
        <v>186.3</v>
      </c>
      <c r="CL7" s="38">
        <v>134.52000000000001</v>
      </c>
      <c r="CM7" s="38" t="s">
        <v>102</v>
      </c>
      <c r="CN7" s="38" t="s">
        <v>102</v>
      </c>
      <c r="CO7" s="38" t="s">
        <v>102</v>
      </c>
      <c r="CP7" s="38" t="s">
        <v>102</v>
      </c>
      <c r="CQ7" s="38">
        <v>63.48</v>
      </c>
      <c r="CR7" s="38" t="s">
        <v>102</v>
      </c>
      <c r="CS7" s="38" t="s">
        <v>102</v>
      </c>
      <c r="CT7" s="38" t="s">
        <v>102</v>
      </c>
      <c r="CU7" s="38" t="s">
        <v>102</v>
      </c>
      <c r="CV7" s="38">
        <v>50.53</v>
      </c>
      <c r="CW7" s="38">
        <v>59.57</v>
      </c>
      <c r="CX7" s="38" t="s">
        <v>102</v>
      </c>
      <c r="CY7" s="38" t="s">
        <v>102</v>
      </c>
      <c r="CZ7" s="38" t="s">
        <v>102</v>
      </c>
      <c r="DA7" s="38" t="s">
        <v>102</v>
      </c>
      <c r="DB7" s="38">
        <v>55.94</v>
      </c>
      <c r="DC7" s="38" t="s">
        <v>102</v>
      </c>
      <c r="DD7" s="38" t="s">
        <v>102</v>
      </c>
      <c r="DE7" s="38" t="s">
        <v>102</v>
      </c>
      <c r="DF7" s="38" t="s">
        <v>102</v>
      </c>
      <c r="DG7" s="38">
        <v>82.08</v>
      </c>
      <c r="DH7" s="38">
        <v>95.57</v>
      </c>
      <c r="DI7" s="38" t="s">
        <v>102</v>
      </c>
      <c r="DJ7" s="38" t="s">
        <v>102</v>
      </c>
      <c r="DK7" s="38" t="s">
        <v>102</v>
      </c>
      <c r="DL7" s="38" t="s">
        <v>102</v>
      </c>
      <c r="DM7" s="38">
        <v>3.71</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100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2022-02-15T04:28:51Z</cp:lastPrinted>
  <dcterms:created xsi:type="dcterms:W3CDTF">2021-12-03T07:19:57Z</dcterms:created>
  <dcterms:modified xsi:type="dcterms:W3CDTF">2022-02-15T04:36:08Z</dcterms:modified>
  <cp:category/>
</cp:coreProperties>
</file>