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v-file\0140財政課\2021(令和３年度)\D_財務\D-0_庶務\D-0-2_財政公表\04_令和２年度財政状況資料集（旧財政比較分析表）\02_【1月21日（金）〆】公営企業に係る経営比較分析表（令和２年度決算）の分析等について\02_経営管理課へ照会\"/>
    </mc:Choice>
  </mc:AlternateContent>
  <xr:revisionPtr revIDLastSave="0" documentId="13_ncr:1_{855BD2A0-A196-42D5-AD63-BCCC412CAB37}" xr6:coauthVersionLast="44" xr6:coauthVersionMax="47" xr10:uidLastSave="{00000000-0000-0000-0000-000000000000}"/>
  <workbookProtection workbookAlgorithmName="SHA-512" workbookHashValue="ByK/kzIJh6MN/t08sVqlv6T1AUxdlvB+T+eao3aeYlC4ujRPFc9zX+wxB/zuB3xl2CgJd4SNu/s98GbK4KIIXQ==" workbookSaltValue="Ed7/vabcE9H9FuMEbvc7cw==" workbookSpinCount="100000" lockStructure="1"/>
  <bookViews>
    <workbookView xWindow="20430" yWindow="-5970" windowWidth="19320" windowHeight="1503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<sst xmlns="http://schemas.openxmlformats.org/spreadsheetml/2006/main" count="228" uniqueCount="113">
  <si>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</si>
  <si>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</si>
  <si>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</si>
  <si>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</si>
  <si>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</si>
  <si>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</si>
  <si>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</si>
  <si>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</si>
  <si>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</si>
  <si>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</si>
  <si>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</si>
  <si>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</si>
  <si>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</si>
  <si>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</si>
  <si>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</si>
  <si>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</si>
  <si>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</si>
  <si>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</si>
  <si>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</si>
  <si>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</si>
  <si>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</si>
  <si>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</si>
  <si>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</si>
  <si>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</si>
  <si>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</si>
  <si>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</si>
  <si>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</si>
  <si>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</si>
  <si>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</si>
  <si>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</si>
  <si>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</si>
  <si>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</si>
  <si>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</si>
  <si>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</si>
  <si>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</si>
  <si>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</si>
  <si>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</si>
  <si>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</si>
  <si>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</si>
  <si>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</si>
  <si>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</si>
  <si>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</si>
  <si>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</si>
  <si>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</si>
  <si>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</si>
  <si>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</si>
  <si>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</si>
  <si>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</si>
  <si>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</si>
  <si>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</si>
  <si>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</si>
  <si>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</si>
  <si>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</si>
  <si>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</si>
  <si>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</si>
  <si>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</si>
  <si>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</si>
  <si>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</si>
  <si>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</si>
  <si>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</si>
  <si>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</si>
  <si>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</si>
  <si>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</si>
  <si>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</si>
  <si>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</si>
  <si>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</si>
  <si>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</si>
  <si>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</si>
  <si>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</si>
  <si>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</si>
  <si>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</si>
  <si>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</si>
  <si>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</si>
  <si>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</si>
  <si>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</si>
  <si>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</si>
  <si>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</si>
  <si>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</si>
  <si>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</si>
  <si>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</si>
  <si>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</si>
  <si>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</si>
  <si>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</si>
  <si>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</si>
  <si>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</si>
  <si>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</si>
  <si>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</si>
  <si>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</si>
  <si>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</si>
  <si>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</si>
  <si>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</si>
  <si>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</si>
  <si>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</si>
  <si>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</si>
  <si>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</si>
  <si>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</si>
  <si>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</si>
  <si>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</si>
  <si>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</si>
  <si>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</si>
  <si>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</si>
  <si>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</si>
  <si>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</si>
  <si>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</si>
  <si>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</si>
  <si>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</si>
  <si>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</si>
  <si>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</si>
  <si>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</si>
  <si>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</si>
  <si>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28年度に本土地域の簡易水道事業を事業統合し、大量更新期を迎える水道管や施設の更新及び耐震化を進めるため、10年間の水道施設事業計画及び5年間の財政計画を作成し、これを基に水道料金の改定を行い、事業運営をしてきたが、令和3年3月に中長期的な視点から経営基盤の強化に取り組むことが出来るように「投資計画」と「財政計画」を定めた水道事業経営戦略を策定した。今後、経営戦略を基に施設・設備及び管路の更新・整備を着実に実施していくために、安全で安心な水を安定的に供給するために、持続可能な安定経営に取り組んでいく。</t>
    <rPh sb="1" eb="3">
      <t>ヘイセイ</t>
    </rPh>
    <rPh sb="5" eb="7">
      <t>ネンド</t>
    </rPh>
    <rPh sb="8" eb="10">
      <t>ホンド</t>
    </rPh>
    <rPh sb="10" eb="12">
      <t>チイキ</t>
    </rPh>
    <rPh sb="13" eb="15">
      <t>カンイ</t>
    </rPh>
    <rPh sb="15" eb="17">
      <t>スイドウ</t>
    </rPh>
    <rPh sb="17" eb="19">
      <t>ジギョウ</t>
    </rPh>
    <rPh sb="20" eb="22">
      <t>ジギョウ</t>
    </rPh>
    <rPh sb="22" eb="24">
      <t>トウゴウ</t>
    </rPh>
    <rPh sb="42" eb="44">
      <t>コウシン</t>
    </rPh>
    <rPh sb="44" eb="45">
      <t>オヨ</t>
    </rPh>
    <rPh sb="61" eb="63">
      <t>スイドウ</t>
    </rPh>
    <rPh sb="63" eb="65">
      <t>シセツ</t>
    </rPh>
    <rPh sb="65" eb="67">
      <t>ジギョウ</t>
    </rPh>
    <rPh sb="67" eb="69">
      <t>ケイカク</t>
    </rPh>
    <rPh sb="69" eb="70">
      <t>オヨ</t>
    </rPh>
    <rPh sb="72" eb="73">
      <t>ネン</t>
    </rPh>
    <rPh sb="73" eb="74">
      <t>カン</t>
    </rPh>
    <rPh sb="75" eb="77">
      <t>ザイセイ</t>
    </rPh>
    <rPh sb="77" eb="79">
      <t>ケイカク</t>
    </rPh>
    <rPh sb="80" eb="82">
      <t>サクセイ</t>
    </rPh>
    <rPh sb="87" eb="88">
      <t>モト</t>
    </rPh>
    <rPh sb="89" eb="91">
      <t>スイドウ</t>
    </rPh>
    <rPh sb="91" eb="93">
      <t>リョウキン</t>
    </rPh>
    <rPh sb="94" eb="96">
      <t>カイテイ</t>
    </rPh>
    <rPh sb="97" eb="98">
      <t>オコナ</t>
    </rPh>
    <rPh sb="100" eb="102">
      <t>ジギョウ</t>
    </rPh>
    <rPh sb="102" eb="104">
      <t>ウンエイ</t>
    </rPh>
    <rPh sb="111" eb="113">
      <t>レイワ</t>
    </rPh>
    <rPh sb="114" eb="115">
      <t>ネン</t>
    </rPh>
    <rPh sb="116" eb="117">
      <t>ツキ</t>
    </rPh>
    <rPh sb="118" eb="122">
      <t>チュウチョウキテキ</t>
    </rPh>
    <rPh sb="123" eb="125">
      <t>シテン</t>
    </rPh>
    <rPh sb="127" eb="129">
      <t>ケイエイ</t>
    </rPh>
    <rPh sb="129" eb="131">
      <t>キバン</t>
    </rPh>
    <rPh sb="132" eb="134">
      <t>キョウカ</t>
    </rPh>
    <rPh sb="135" eb="136">
      <t>ト</t>
    </rPh>
    <rPh sb="137" eb="138">
      <t>ク</t>
    </rPh>
    <rPh sb="142" eb="144">
      <t>デキ</t>
    </rPh>
    <rPh sb="149" eb="151">
      <t>トウシ</t>
    </rPh>
    <rPh sb="151" eb="153">
      <t>ケイカク</t>
    </rPh>
    <rPh sb="156" eb="158">
      <t>ザイセイ</t>
    </rPh>
    <rPh sb="158" eb="160">
      <t>ケイカク</t>
    </rPh>
    <rPh sb="162" eb="163">
      <t>サダ</t>
    </rPh>
    <rPh sb="165" eb="167">
      <t>スイドウ</t>
    </rPh>
    <rPh sb="167" eb="169">
      <t>ジギョウ</t>
    </rPh>
    <rPh sb="169" eb="171">
      <t>ケイエイ</t>
    </rPh>
    <rPh sb="171" eb="173">
      <t>センリャク</t>
    </rPh>
    <rPh sb="174" eb="176">
      <t>サクテイ</t>
    </rPh>
    <rPh sb="179" eb="181">
      <t>コンゴ</t>
    </rPh>
    <rPh sb="182" eb="184">
      <t>ケイエイ</t>
    </rPh>
    <rPh sb="184" eb="186">
      <t>センリャク</t>
    </rPh>
    <rPh sb="187" eb="188">
      <t>モト</t>
    </rPh>
    <rPh sb="189" eb="191">
      <t>シセツ</t>
    </rPh>
    <rPh sb="192" eb="194">
      <t>セツビ</t>
    </rPh>
    <rPh sb="194" eb="195">
      <t>オヨ</t>
    </rPh>
    <rPh sb="196" eb="198">
      <t>カンロ</t>
    </rPh>
    <rPh sb="199" eb="201">
      <t>コウシン</t>
    </rPh>
    <rPh sb="202" eb="204">
      <t>セイビ</t>
    </rPh>
    <rPh sb="205" eb="207">
      <t>チャクジツ</t>
    </rPh>
    <rPh sb="208" eb="210">
      <t>ジッシ</t>
    </rPh>
    <rPh sb="218" eb="220">
      <t>アンゼン</t>
    </rPh>
    <rPh sb="221" eb="223">
      <t>アンシン</t>
    </rPh>
    <rPh sb="224" eb="225">
      <t>ミズ</t>
    </rPh>
    <rPh sb="226" eb="228">
      <t>アンテイ</t>
    </rPh>
    <rPh sb="228" eb="229">
      <t>テキ</t>
    </rPh>
    <rPh sb="230" eb="232">
      <t>キョウキュウ</t>
    </rPh>
    <rPh sb="248" eb="249">
      <t>ト</t>
    </rPh>
    <rPh sb="250" eb="251">
      <t>ク</t>
    </rPh>
    <phoneticPr fontId="4"/>
  </si>
  <si>
    <t>　①経常収支比率については、平成28年度から平成29年度にかけて18.4％の料金改定を行い、120％台で推移してきたが、令和2年度は112.11％となった。新型コロナウイルス感染症対策で水道料金の基本料金分4ヵ月分の減免を行い給水収益が減収したことが主な要因である。②累積欠損金はなく累積欠損比率は0%である。
　③流動比率は、類似団体平均を下回り、④企業債残高対給水収益比率は、類似団体平均を下回っているが、新型コロナウイルス感染症対策で水道料金の基本料金4ヵ月分の減免を行い、給水収益が減収したことから給水収益に対する企業債残高の割合が前年度より高くなっている。
　⑤料金回収率は、類似団体平均を上回っているが、新型コロナウイルス感染症対策による水道料金の基本料金4ヵ月分の減免を行ったため、給水収益が減収し10.12ポイント低い数値となり、前年度より低くなった主な要因である。給水に係る費用は、給水収益で賄われている。
　⑥給水原価は類似団体と比較して低く推移しており、また、⑦施設の利用率は高く、⑧有収率は類似団体平均を上回っていることから、効率的な経営が行われ収益につながっているものと思われる。</t>
    <rPh sb="2" eb="8">
      <t>ケイジョウシュウシヒリツ</t>
    </rPh>
    <rPh sb="14" eb="16">
      <t>ヘイセイ</t>
    </rPh>
    <rPh sb="18" eb="20">
      <t>ネンド</t>
    </rPh>
    <rPh sb="22" eb="24">
      <t>ヘイセイ</t>
    </rPh>
    <rPh sb="26" eb="28">
      <t>ネンド</t>
    </rPh>
    <rPh sb="38" eb="40">
      <t>リョウキン</t>
    </rPh>
    <rPh sb="40" eb="42">
      <t>カイテイ</t>
    </rPh>
    <rPh sb="43" eb="44">
      <t>オコナ</t>
    </rPh>
    <rPh sb="50" eb="51">
      <t>ダイ</t>
    </rPh>
    <rPh sb="52" eb="54">
      <t>スイイ</t>
    </rPh>
    <rPh sb="60" eb="62">
      <t>レイワ</t>
    </rPh>
    <rPh sb="63" eb="65">
      <t>ネンド</t>
    </rPh>
    <rPh sb="78" eb="80">
      <t>シンガタ</t>
    </rPh>
    <rPh sb="87" eb="90">
      <t>カンセンショウ</t>
    </rPh>
    <rPh sb="90" eb="92">
      <t>タイサク</t>
    </rPh>
    <rPh sb="93" eb="95">
      <t>スイドウ</t>
    </rPh>
    <rPh sb="95" eb="97">
      <t>リョウキン</t>
    </rPh>
    <rPh sb="98" eb="100">
      <t>キホン</t>
    </rPh>
    <rPh sb="100" eb="102">
      <t>リョウキン</t>
    </rPh>
    <rPh sb="102" eb="103">
      <t>ブン</t>
    </rPh>
    <rPh sb="105" eb="106">
      <t>ゲツ</t>
    </rPh>
    <rPh sb="106" eb="107">
      <t>ブン</t>
    </rPh>
    <rPh sb="108" eb="110">
      <t>ゲンメン</t>
    </rPh>
    <rPh sb="111" eb="112">
      <t>オコナ</t>
    </rPh>
    <rPh sb="113" eb="115">
      <t>キュウスイ</t>
    </rPh>
    <rPh sb="115" eb="117">
      <t>シュウエキ</t>
    </rPh>
    <rPh sb="118" eb="120">
      <t>ゲンシュウ</t>
    </rPh>
    <rPh sb="125" eb="126">
      <t>オモ</t>
    </rPh>
    <rPh sb="127" eb="129">
      <t>ヨウイン</t>
    </rPh>
    <rPh sb="134" eb="136">
      <t>ルイセキ</t>
    </rPh>
    <rPh sb="136" eb="138">
      <t>ケッソン</t>
    </rPh>
    <rPh sb="138" eb="139">
      <t>キン</t>
    </rPh>
    <rPh sb="142" eb="144">
      <t>ルイセキ</t>
    </rPh>
    <rPh sb="144" eb="146">
      <t>ケッソン</t>
    </rPh>
    <rPh sb="146" eb="148">
      <t>ヒリツ</t>
    </rPh>
    <rPh sb="158" eb="160">
      <t>リュウドウ</t>
    </rPh>
    <rPh sb="160" eb="162">
      <t>ヒリツ</t>
    </rPh>
    <rPh sb="164" eb="166">
      <t>ルイジ</t>
    </rPh>
    <rPh sb="166" eb="168">
      <t>ダンタイ</t>
    </rPh>
    <rPh sb="168" eb="170">
      <t>ヘイキン</t>
    </rPh>
    <rPh sb="176" eb="178">
      <t>キギョウ</t>
    </rPh>
    <rPh sb="178" eb="179">
      <t>サイ</t>
    </rPh>
    <rPh sb="179" eb="181">
      <t>ザンダカ</t>
    </rPh>
    <rPh sb="181" eb="182">
      <t>タイ</t>
    </rPh>
    <rPh sb="182" eb="184">
      <t>キュウスイ</t>
    </rPh>
    <rPh sb="184" eb="186">
      <t>シュウエキ</t>
    </rPh>
    <rPh sb="186" eb="188">
      <t>ヒリツ</t>
    </rPh>
    <rPh sb="190" eb="192">
      <t>ルイジ</t>
    </rPh>
    <rPh sb="192" eb="194">
      <t>ダンタイ</t>
    </rPh>
    <rPh sb="194" eb="196">
      <t>ヘイキン</t>
    </rPh>
    <rPh sb="197" eb="199">
      <t>シタマワ</t>
    </rPh>
    <rPh sb="205" eb="206">
      <t>シン</t>
    </rPh>
    <rPh sb="206" eb="207">
      <t>ガタ</t>
    </rPh>
    <rPh sb="214" eb="217">
      <t>カンセンショウ</t>
    </rPh>
    <rPh sb="217" eb="219">
      <t>タイサク</t>
    </rPh>
    <rPh sb="220" eb="224">
      <t>スイドウリョウキン</t>
    </rPh>
    <rPh sb="225" eb="227">
      <t>キホン</t>
    </rPh>
    <rPh sb="227" eb="229">
      <t>リョウキン</t>
    </rPh>
    <rPh sb="231" eb="232">
      <t>ゲツ</t>
    </rPh>
    <rPh sb="232" eb="233">
      <t>ブン</t>
    </rPh>
    <rPh sb="234" eb="236">
      <t>ゲンメン</t>
    </rPh>
    <rPh sb="237" eb="238">
      <t>オコナ</t>
    </rPh>
    <rPh sb="240" eb="242">
      <t>キュウスイ</t>
    </rPh>
    <rPh sb="242" eb="244">
      <t>シュウエキ</t>
    </rPh>
    <rPh sb="245" eb="247">
      <t>ゲンシュウ</t>
    </rPh>
    <rPh sb="253" eb="255">
      <t>キュウスイ</t>
    </rPh>
    <rPh sb="255" eb="257">
      <t>シュウエキ</t>
    </rPh>
    <rPh sb="258" eb="259">
      <t>タイ</t>
    </rPh>
    <rPh sb="261" eb="263">
      <t>キギョウ</t>
    </rPh>
    <rPh sb="263" eb="264">
      <t>サイ</t>
    </rPh>
    <rPh sb="264" eb="266">
      <t>ザンダカ</t>
    </rPh>
    <rPh sb="267" eb="269">
      <t>ワリアイ</t>
    </rPh>
    <rPh sb="270" eb="273">
      <t>ゼンネンド</t>
    </rPh>
    <rPh sb="275" eb="276">
      <t>タカ</t>
    </rPh>
    <rPh sb="286" eb="288">
      <t>リョウキン</t>
    </rPh>
    <rPh sb="288" eb="290">
      <t>カイシュウ</t>
    </rPh>
    <rPh sb="290" eb="291">
      <t>リツ</t>
    </rPh>
    <rPh sb="293" eb="299">
      <t>ルイジダンタイヘイキン</t>
    </rPh>
    <rPh sb="300" eb="302">
      <t>ウワマワ</t>
    </rPh>
    <rPh sb="308" eb="310">
      <t>シンガタ</t>
    </rPh>
    <rPh sb="317" eb="320">
      <t>カンセンショウ</t>
    </rPh>
    <rPh sb="320" eb="322">
      <t>タイサク</t>
    </rPh>
    <rPh sb="325" eb="327">
      <t>スイドウ</t>
    </rPh>
    <rPh sb="327" eb="329">
      <t>リョウキン</t>
    </rPh>
    <rPh sb="330" eb="332">
      <t>キホン</t>
    </rPh>
    <rPh sb="332" eb="334">
      <t>リョウキン</t>
    </rPh>
    <rPh sb="336" eb="337">
      <t>ゲツ</t>
    </rPh>
    <rPh sb="337" eb="338">
      <t>ブン</t>
    </rPh>
    <rPh sb="339" eb="341">
      <t>ゲンメン</t>
    </rPh>
    <rPh sb="342" eb="343">
      <t>オコナ</t>
    </rPh>
    <rPh sb="348" eb="350">
      <t>キュウスイ</t>
    </rPh>
    <rPh sb="350" eb="352">
      <t>シュウエキ</t>
    </rPh>
    <rPh sb="353" eb="355">
      <t>ゲンシュウ</t>
    </rPh>
    <rPh sb="365" eb="366">
      <t>ヒク</t>
    </rPh>
    <rPh sb="367" eb="369">
      <t>スウチ</t>
    </rPh>
    <rPh sb="373" eb="376">
      <t>ゼンネンド</t>
    </rPh>
    <rPh sb="378" eb="379">
      <t>ヒク</t>
    </rPh>
    <rPh sb="383" eb="384">
      <t>オモ</t>
    </rPh>
    <rPh sb="385" eb="387">
      <t>ヨウイン</t>
    </rPh>
    <rPh sb="391" eb="393">
      <t>キュウスイ</t>
    </rPh>
    <rPh sb="394" eb="395">
      <t>カカ</t>
    </rPh>
    <rPh sb="396" eb="398">
      <t>ヒヨウ</t>
    </rPh>
    <rPh sb="400" eb="402">
      <t>キュウスイ</t>
    </rPh>
    <rPh sb="402" eb="404">
      <t>シュウエキ</t>
    </rPh>
    <rPh sb="405" eb="406">
      <t>マカナ</t>
    </rPh>
    <rPh sb="415" eb="417">
      <t>キュウスイ</t>
    </rPh>
    <rPh sb="417" eb="419">
      <t>ゲンカ</t>
    </rPh>
    <rPh sb="429" eb="430">
      <t>ヒク</t>
    </rPh>
    <rPh sb="431" eb="433">
      <t>スイイ</t>
    </rPh>
    <rPh sb="442" eb="444">
      <t>シセツ</t>
    </rPh>
    <rPh sb="445" eb="447">
      <t>リヨウ</t>
    </rPh>
    <rPh sb="447" eb="448">
      <t>リツ</t>
    </rPh>
    <rPh sb="449" eb="450">
      <t>タカ</t>
    </rPh>
    <rPh sb="453" eb="456">
      <t>ユウシュウリツ</t>
    </rPh>
    <rPh sb="457" eb="459">
      <t>ルイジ</t>
    </rPh>
    <rPh sb="459" eb="461">
      <t>ダンタイ</t>
    </rPh>
    <rPh sb="461" eb="463">
      <t>ヘイキン</t>
    </rPh>
    <rPh sb="464" eb="466">
      <t>ウワマワ</t>
    </rPh>
    <rPh sb="475" eb="478">
      <t>コウリツテキ</t>
    </rPh>
    <rPh sb="479" eb="481">
      <t>ケイエイ</t>
    </rPh>
    <rPh sb="482" eb="483">
      <t>オコナ</t>
    </rPh>
    <rPh sb="485" eb="487">
      <t>シュウエキ</t>
    </rPh>
    <rPh sb="498" eb="499">
      <t>オモ</t>
    </rPh>
    <phoneticPr fontId="4"/>
  </si>
  <si>
    <t>　①有形固定資産減価償却率については、類似団体平均を上回っており、今後も上昇傾向にある。③の管路更新率は、令和元年度から類似団体平均を上回って推移し、料金改定時に作成した水道施設事業計画により計画的に更新が実施されている状況であるが、②管路経年化率については、類似団体平均をと同水準で推移している。</t>
    <rPh sb="2" eb="8">
      <t>ユウケイコテイシサン</t>
    </rPh>
    <rPh sb="8" eb="13">
      <t>ゲンカショウキャクリツ</t>
    </rPh>
    <rPh sb="19" eb="21">
      <t>ルイジ</t>
    </rPh>
    <rPh sb="21" eb="23">
      <t>ダンタイ</t>
    </rPh>
    <rPh sb="23" eb="25">
      <t>ヘイキン</t>
    </rPh>
    <rPh sb="26" eb="28">
      <t>ウワマワ</t>
    </rPh>
    <rPh sb="33" eb="35">
      <t>コンゴ</t>
    </rPh>
    <rPh sb="36" eb="38">
      <t>ジョウショウ</t>
    </rPh>
    <rPh sb="38" eb="40">
      <t>ケイコウ</t>
    </rPh>
    <rPh sb="46" eb="48">
      <t>カンロ</t>
    </rPh>
    <rPh sb="48" eb="50">
      <t>コウシン</t>
    </rPh>
    <rPh sb="50" eb="51">
      <t>リツ</t>
    </rPh>
    <rPh sb="53" eb="55">
      <t>レイワ</t>
    </rPh>
    <rPh sb="55" eb="57">
      <t>ガンネン</t>
    </rPh>
    <rPh sb="57" eb="58">
      <t>ド</t>
    </rPh>
    <rPh sb="60" eb="62">
      <t>ルイジ</t>
    </rPh>
    <rPh sb="62" eb="64">
      <t>ダンタイ</t>
    </rPh>
    <rPh sb="64" eb="66">
      <t>ヘイキン</t>
    </rPh>
    <rPh sb="67" eb="69">
      <t>ウワマワ</t>
    </rPh>
    <rPh sb="70" eb="72">
      <t>スイイ</t>
    </rPh>
    <rPh sb="81" eb="83">
      <t>サクセイ</t>
    </rPh>
    <rPh sb="85" eb="87">
      <t>スイドウ</t>
    </rPh>
    <rPh sb="87" eb="89">
      <t>シセツ</t>
    </rPh>
    <rPh sb="89" eb="93">
      <t>ジギョウケイカク</t>
    </rPh>
    <rPh sb="99" eb="101">
      <t>コウシン</t>
    </rPh>
    <rPh sb="102" eb="104">
      <t>ジッシ</t>
    </rPh>
    <rPh sb="109" eb="111">
      <t>ジョウキョウ</t>
    </rPh>
    <rPh sb="117" eb="119">
      <t>カンロ</t>
    </rPh>
    <rPh sb="119" eb="122">
      <t>ケイネンカ</t>
    </rPh>
    <rPh sb="122" eb="123">
      <t>リツ</t>
    </rPh>
    <rPh sb="129" eb="131">
      <t>ルイジ</t>
    </rPh>
    <rPh sb="131" eb="133">
      <t>ダンタイ</t>
    </rPh>
    <rPh sb="133" eb="135">
      <t>ヘイキン</t>
    </rPh>
    <rPh sb="137" eb="140">
      <t>ドウスイジュン</t>
    </rPh>
    <rPh sb="141" eb="143">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</si>
</sst>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0.44</c:v>
                </c:pt>
                <c:pt idx="1">
                  <c:v>0.51</c:v>
                </c:pt>
                <c:pt idx="2">
                  <c:v>0.41</c:v>
                </c:pt>
                <c:pt idx="3">
                  <c:v>0.91</c:v>
                </c:pt>
                <c:pt idx="4">
                  <c:v>0.83</c:v>
                </c:pt>
              </c:numCache>
            </c:numRef>
          </c:val>
          <c:extLst>
            <c:ext xmlns:c16="http://schemas.microsoft.com/office/drawing/2014/chart" uri="{C3380CC4-5D6E-409C-BE32-E72D297353CC}">
              <c16:uniqueId val="{00000000-6458-4BB9-B2C7-A44E22F749E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6458-4BB9-B2C7-A44E22F749E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70.64</c:v>
                </c:pt>
                <c:pt idx="1">
                  <c:v>70.209999999999994</c:v>
                </c:pt>
                <c:pt idx="2">
                  <c:v>69.86</c:v>
                </c:pt>
                <c:pt idx="3">
                  <c:v>71.599999999999994</c:v>
                </c:pt>
                <c:pt idx="4">
                  <c:v>73.05</c:v>
                </c:pt>
              </c:numCache>
            </c:numRef>
          </c:val>
          <c:extLst>
            <c:ext xmlns:c16="http://schemas.microsoft.com/office/drawing/2014/chart" uri="{C3380CC4-5D6E-409C-BE32-E72D297353CC}">
              <c16:uniqueId val="{00000000-7C81-4896-93B7-64DDE97EF0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7C81-4896-93B7-64DDE97EF0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90.17</c:v>
                </c:pt>
                <c:pt idx="1">
                  <c:v>90.36</c:v>
                </c:pt>
                <c:pt idx="2">
                  <c:v>90.37</c:v>
                </c:pt>
                <c:pt idx="3">
                  <c:v>89.41</c:v>
                </c:pt>
                <c:pt idx="4">
                  <c:v>89.42</c:v>
                </c:pt>
              </c:numCache>
            </c:numRef>
          </c:val>
          <c:extLst>
            <c:ext xmlns:c16="http://schemas.microsoft.com/office/drawing/2014/chart" uri="{C3380CC4-5D6E-409C-BE32-E72D297353CC}">
              <c16:uniqueId val="{00000000-798D-48CC-AF68-457AA08745F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798D-48CC-AF68-457AA08745F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118.59</c:v>
                </c:pt>
                <c:pt idx="1">
                  <c:v>124.54</c:v>
                </c:pt>
                <c:pt idx="2">
                  <c:v>125.55</c:v>
                </c:pt>
                <c:pt idx="3">
                  <c:v>122.6</c:v>
                </c:pt>
                <c:pt idx="4">
                  <c:v>112.11</c:v>
                </c:pt>
              </c:numCache>
            </c:numRef>
          </c:val>
          <c:extLst>
            <c:ext xmlns:c16="http://schemas.microsoft.com/office/drawing/2014/chart" uri="{C3380CC4-5D6E-409C-BE32-E72D297353CC}">
              <c16:uniqueId val="{00000000-8D9C-4ADF-8F3B-E1158141165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8D9C-4ADF-8F3B-E1158141165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49.16</c:v>
                </c:pt>
                <c:pt idx="1">
                  <c:v>50.13</c:v>
                </c:pt>
                <c:pt idx="2">
                  <c:v>51.01</c:v>
                </c:pt>
                <c:pt idx="3">
                  <c:v>51.79</c:v>
                </c:pt>
                <c:pt idx="4">
                  <c:v>52.63</c:v>
                </c:pt>
              </c:numCache>
            </c:numRef>
          </c:val>
          <c:extLst>
            <c:ext xmlns:c16="http://schemas.microsoft.com/office/drawing/2014/chart" uri="{C3380CC4-5D6E-409C-BE32-E72D297353CC}">
              <c16:uniqueId val="{00000000-ABE8-41E6-9A91-70C93F2FBB7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ABE8-41E6-9A91-70C93F2FBB7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14.13</c:v>
                </c:pt>
                <c:pt idx="1">
                  <c:v>14.6</c:v>
                </c:pt>
                <c:pt idx="2">
                  <c:v>14.92</c:v>
                </c:pt>
                <c:pt idx="3">
                  <c:v>17</c:v>
                </c:pt>
                <c:pt idx="4">
                  <c:v>18.8</c:v>
                </c:pt>
              </c:numCache>
            </c:numRef>
          </c:val>
          <c:extLst>
            <c:ext xmlns:c16="http://schemas.microsoft.com/office/drawing/2014/chart" uri="{C3380CC4-5D6E-409C-BE32-E72D297353CC}">
              <c16:uniqueId val="{00000000-E520-48D6-A269-80FAD45AAF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E520-48D6-A269-80FAD45AAF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3D-485B-86A3-ED82F06694A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0B3D-485B-86A3-ED82F06694A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166.33</c:v>
                </c:pt>
                <c:pt idx="1">
                  <c:v>191.09</c:v>
                </c:pt>
                <c:pt idx="2">
                  <c:v>207.13</c:v>
                </c:pt>
                <c:pt idx="3">
                  <c:v>381.69</c:v>
                </c:pt>
                <c:pt idx="4">
                  <c:v>303.89</c:v>
                </c:pt>
              </c:numCache>
            </c:numRef>
          </c:val>
          <c:extLst>
            <c:ext xmlns:c16="http://schemas.microsoft.com/office/drawing/2014/chart" uri="{C3380CC4-5D6E-409C-BE32-E72D297353CC}">
              <c16:uniqueId val="{00000000-6AD7-4692-BD79-BD26E28C00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6AD7-4692-BD79-BD26E28C00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327.10000000000002</c:v>
                </c:pt>
                <c:pt idx="1">
                  <c:v>299.76</c:v>
                </c:pt>
                <c:pt idx="2">
                  <c:v>292.5</c:v>
                </c:pt>
                <c:pt idx="3">
                  <c:v>289.22000000000003</c:v>
                </c:pt>
                <c:pt idx="4">
                  <c:v>313.63</c:v>
                </c:pt>
              </c:numCache>
            </c:numRef>
          </c:val>
          <c:extLst>
            <c:ext xmlns:c16="http://schemas.microsoft.com/office/drawing/2014/chart" uri="{C3380CC4-5D6E-409C-BE32-E72D297353CC}">
              <c16:uniqueId val="{00000000-83FF-4762-904A-266D6A136D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83FF-4762-904A-266D6A136D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114.18</c:v>
                </c:pt>
                <c:pt idx="1">
                  <c:v>121.05</c:v>
                </c:pt>
                <c:pt idx="2">
                  <c:v>122.42</c:v>
                </c:pt>
                <c:pt idx="3">
                  <c:v>119.02</c:v>
                </c:pt>
                <c:pt idx="4">
                  <c:v>107.86</c:v>
                </c:pt>
              </c:numCache>
            </c:numRef>
          </c:val>
          <c:extLst>
            <c:ext xmlns:c16="http://schemas.microsoft.com/office/drawing/2014/chart" uri="{C3380CC4-5D6E-409C-BE32-E72D297353CC}">
              <c16:uniqueId val="{00000000-978E-45D7-8563-BF2B4106B94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978E-45D7-8563-BF2B4106B94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140.5</c:v>
                </c:pt>
                <c:pt idx="1">
                  <c:v>144.18</c:v>
                </c:pt>
                <c:pt idx="2">
                  <c:v>144.22999999999999</c:v>
                </c:pt>
                <c:pt idx="3">
                  <c:v>148.38999999999999</c:v>
                </c:pt>
                <c:pt idx="4">
                  <c:v>148.38999999999999</c:v>
                </c:pt>
              </c:numCache>
            </c:numRef>
          </c:val>
          <c:extLst>
            <c:ext xmlns:c16="http://schemas.microsoft.com/office/drawing/2014/chart" uri="{C3380CC4-5D6E-409C-BE32-E72D297353CC}">
              <c16:uniqueId val="{00000000-248E-43BF-82BF-7B592A8540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248E-43BF-82BF-7B592A8540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鹿児島県　薩摩川内市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93581</v>
      </c>
      <c r="AM8" s="71"/>
      <c r="AN8" s="71"/>
      <c r="AO8" s="71"/>
      <c r="AP8" s="71"/>
      <c r="AQ8" s="71"/>
      <c r="AR8" s="71"/>
      <c r="AS8" s="71"/>
      <c r="AT8" s="67">
        <f>データ!$S$6</f>
        <v>682.92</v>
      </c>
      <c r="AU8" s="68"/>
      <c r="AV8" s="68"/>
      <c r="AW8" s="68"/>
      <c r="AX8" s="68"/>
      <c r="AY8" s="68"/>
      <c r="AZ8" s="68"/>
      <c r="BA8" s="68"/>
      <c r="BB8" s="70">
        <f>データ!$T$6</f>
        <v>137.03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72.55</v>
      </c>
      <c r="J10" s="68"/>
      <c r="K10" s="68"/>
      <c r="L10" s="68"/>
      <c r="M10" s="68"/>
      <c r="N10" s="68"/>
      <c r="O10" s="69"/>
      <c r="P10" s="70">
        <f>データ!$P$6</f>
        <v>93.14</v>
      </c>
      <c r="Q10" s="70"/>
      <c r="R10" s="70"/>
      <c r="S10" s="70"/>
      <c r="T10" s="70"/>
      <c r="U10" s="70"/>
      <c r="V10" s="70"/>
      <c r="W10" s="71">
        <f>データ!$Q$6</f>
        <v>2910</v>
      </c>
      <c r="X10" s="71"/>
      <c r="Y10" s="71"/>
      <c r="Z10" s="71"/>
      <c r="AA10" s="71"/>
      <c r="AB10" s="71"/>
      <c r="AC10" s="71"/>
      <c r="AD10" s="2"/>
      <c r="AE10" s="2"/>
      <c r="AF10" s="2"/>
      <c r="AG10" s="2"/>
      <c r="AH10" s="4"/>
      <c r="AI10" s="4"/>
      <c r="AJ10" s="4"/>
      <c r="AK10" s="4"/>
      <c r="AL10" s="71">
        <f>データ!$U$6</f>
        <v>86735</v>
      </c>
      <c r="AM10" s="71"/>
      <c r="AN10" s="71"/>
      <c r="AO10" s="71"/>
      <c r="AP10" s="71"/>
      <c r="AQ10" s="71"/>
      <c r="AR10" s="71"/>
      <c r="AS10" s="71"/>
      <c r="AT10" s="67">
        <f>データ!$V$6</f>
        <v>196.92</v>
      </c>
      <c r="AU10" s="68"/>
      <c r="AV10" s="68"/>
      <c r="AW10" s="68"/>
      <c r="AX10" s="68"/>
      <c r="AY10" s="68"/>
      <c r="AZ10" s="68"/>
      <c r="BA10" s="68"/>
      <c r="BB10" s="70">
        <f>データ!$W$6</f>
        <v>440.46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Qu5JvsedF3afbUQI3OKluadQ6g32VMo9ln/iL6lLAdQyMWuCuYP7uOOifZSeY5A6p3A+5FJj2ZQmJRIBQ1RvRg==" saltValue="o0jqJy3/xYkim0uLQiIMH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462152</v>
      </c>
      <c r="D6" s="34">
        <f t="shared" si="3"/>
        <v>46</v>
      </c>
      <c r="E6" s="34">
        <f t="shared" si="3"/>
        <v>1</v>
      </c>
      <c r="F6" s="34">
        <f t="shared" si="3"/>
        <v>0</v>
      </c>
      <c r="G6" s="34">
        <f t="shared" si="3"/>
        <v>1</v>
      </c>
      <c r="H6" s="34" t="str">
        <f t="shared" si="3"/>
        <v>鹿児島県　薩摩川内市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72.55</v>
      </c>
      <c r="P6" s="35">
        <f t="shared" si="3"/>
        <v>93.14</v>
      </c>
      <c r="Q6" s="35">
        <f t="shared" si="3"/>
        <v>2910</v>
      </c>
      <c r="R6" s="35">
        <f t="shared" si="3"/>
        <v>93581</v>
      </c>
      <c r="S6" s="35">
        <f t="shared" si="3"/>
        <v>682.92</v>
      </c>
      <c r="T6" s="35">
        <f t="shared" si="3"/>
        <v>137.03</v>
      </c>
      <c r="U6" s="35">
        <f t="shared" si="3"/>
        <v>86735</v>
      </c>
      <c r="V6" s="35">
        <f t="shared" si="3"/>
        <v>196.92</v>
      </c>
      <c r="W6" s="35">
        <f t="shared" si="3"/>
        <v>440.46</v>
      </c>
      <c r="X6" s="36">
        <f>IF(X7="",NA(),X7)</f>
        <v>118.59</v>
      </c>
      <c r="Y6" s="36">
        <f t="shared" ref="Y6:AG6" si="4">IF(Y7="",NA(),Y7)</f>
        <v>124.54</v>
      </c>
      <c r="Z6" s="36">
        <f t="shared" si="4"/>
        <v>125.55</v>
      </c>
      <c r="AA6" s="36">
        <f t="shared" si="4"/>
        <v>122.6</v>
      </c>
      <c r="AB6" s="36">
        <f t="shared" si="4"/>
        <v>112.11</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166.33</v>
      </c>
      <c r="AU6" s="36">
        <f t="shared" ref="AU6:BC6" si="6">IF(AU7="",NA(),AU7)</f>
        <v>191.09</v>
      </c>
      <c r="AV6" s="36">
        <f t="shared" si="6"/>
        <v>207.13</v>
      </c>
      <c r="AW6" s="36">
        <f t="shared" si="6"/>
        <v>381.69</v>
      </c>
      <c r="AX6" s="36">
        <f t="shared" si="6"/>
        <v>303.89</v>
      </c>
      <c r="AY6" s="36">
        <f t="shared" si="6"/>
        <v>357.82</v>
      </c>
      <c r="AZ6" s="36">
        <f t="shared" si="6"/>
        <v>355.5</v>
      </c>
      <c r="BA6" s="36">
        <f t="shared" si="6"/>
        <v>349.83</v>
      </c>
      <c r="BB6" s="36">
        <f t="shared" si="6"/>
        <v>360.86</v>
      </c>
      <c r="BC6" s="36">
        <f t="shared" si="6"/>
        <v>350.79</v>
      </c>
      <c r="BD6" s="35" t="str">
        <f>IF(BD7="","",IF(BD7="-","【-】","【"&amp;SUBSTITUTE(TEXT(BD7,"#,##0.00"),"-","△")&amp;"】"))</f>
        <v>【260.31】</v>
      </c>
      <c r="BE6" s="36">
        <f>IF(BE7="",NA(),BE7)</f>
        <v>327.10000000000002</v>
      </c>
      <c r="BF6" s="36">
        <f t="shared" ref="BF6:BN6" si="7">IF(BF7="",NA(),BF7)</f>
        <v>299.76</v>
      </c>
      <c r="BG6" s="36">
        <f t="shared" si="7"/>
        <v>292.5</v>
      </c>
      <c r="BH6" s="36">
        <f t="shared" si="7"/>
        <v>289.22000000000003</v>
      </c>
      <c r="BI6" s="36">
        <f t="shared" si="7"/>
        <v>313.63</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114.18</v>
      </c>
      <c r="BQ6" s="36">
        <f t="shared" ref="BQ6:BY6" si="8">IF(BQ7="",NA(),BQ7)</f>
        <v>121.05</v>
      </c>
      <c r="BR6" s="36">
        <f t="shared" si="8"/>
        <v>122.42</v>
      </c>
      <c r="BS6" s="36">
        <f t="shared" si="8"/>
        <v>119.02</v>
      </c>
      <c r="BT6" s="36">
        <f t="shared" si="8"/>
        <v>107.86</v>
      </c>
      <c r="BU6" s="36">
        <f t="shared" si="8"/>
        <v>106.01</v>
      </c>
      <c r="BV6" s="36">
        <f t="shared" si="8"/>
        <v>104.57</v>
      </c>
      <c r="BW6" s="36">
        <f t="shared" si="8"/>
        <v>103.54</v>
      </c>
      <c r="BX6" s="36">
        <f t="shared" si="8"/>
        <v>103.32</v>
      </c>
      <c r="BY6" s="36">
        <f t="shared" si="8"/>
        <v>100.85</v>
      </c>
      <c r="BZ6" s="35" t="str">
        <f>IF(BZ7="","",IF(BZ7="-","【-】","【"&amp;SUBSTITUTE(TEXT(BZ7,"#,##0.00"),"-","△")&amp;"】"))</f>
        <v>【100.05】</v>
      </c>
      <c r="CA6" s="36">
        <f>IF(CA7="",NA(),CA7)</f>
        <v>140.5</v>
      </c>
      <c r="CB6" s="36">
        <f t="shared" ref="CB6:CJ6" si="9">IF(CB7="",NA(),CB7)</f>
        <v>144.18</v>
      </c>
      <c r="CC6" s="36">
        <f t="shared" si="9"/>
        <v>144.22999999999999</v>
      </c>
      <c r="CD6" s="36">
        <f t="shared" si="9"/>
        <v>148.38999999999999</v>
      </c>
      <c r="CE6" s="36">
        <f t="shared" si="9"/>
        <v>148.38999999999999</v>
      </c>
      <c r="CF6" s="36">
        <f t="shared" si="9"/>
        <v>162.24</v>
      </c>
      <c r="CG6" s="36">
        <f t="shared" si="9"/>
        <v>165.47</v>
      </c>
      <c r="CH6" s="36">
        <f t="shared" si="9"/>
        <v>167.46</v>
      </c>
      <c r="CI6" s="36">
        <f t="shared" si="9"/>
        <v>168.56</v>
      </c>
      <c r="CJ6" s="36">
        <f t="shared" si="9"/>
        <v>167.1</v>
      </c>
      <c r="CK6" s="35" t="str">
        <f>IF(CK7="","",IF(CK7="-","【-】","【"&amp;SUBSTITUTE(TEXT(CK7,"#,##0.00"),"-","△")&amp;"】"))</f>
        <v>【166.40】</v>
      </c>
      <c r="CL6" s="36">
        <f>IF(CL7="",NA(),CL7)</f>
        <v>70.64</v>
      </c>
      <c r="CM6" s="36">
        <f t="shared" ref="CM6:CU6" si="10">IF(CM7="",NA(),CM7)</f>
        <v>70.209999999999994</v>
      </c>
      <c r="CN6" s="36">
        <f t="shared" si="10"/>
        <v>69.86</v>
      </c>
      <c r="CO6" s="36">
        <f t="shared" si="10"/>
        <v>71.599999999999994</v>
      </c>
      <c r="CP6" s="36">
        <f t="shared" si="10"/>
        <v>73.05</v>
      </c>
      <c r="CQ6" s="36">
        <f t="shared" si="10"/>
        <v>59.11</v>
      </c>
      <c r="CR6" s="36">
        <f t="shared" si="10"/>
        <v>59.74</v>
      </c>
      <c r="CS6" s="36">
        <f t="shared" si="10"/>
        <v>59.46</v>
      </c>
      <c r="CT6" s="36">
        <f t="shared" si="10"/>
        <v>59.51</v>
      </c>
      <c r="CU6" s="36">
        <f t="shared" si="10"/>
        <v>59.91</v>
      </c>
      <c r="CV6" s="35" t="str">
        <f>IF(CV7="","",IF(CV7="-","【-】","【"&amp;SUBSTITUTE(TEXT(CV7,"#,##0.00"),"-","△")&amp;"】"))</f>
        <v>【60.69】</v>
      </c>
      <c r="CW6" s="36">
        <f>IF(CW7="",NA(),CW7)</f>
        <v>90.17</v>
      </c>
      <c r="CX6" s="36">
        <f t="shared" ref="CX6:DF6" si="11">IF(CX7="",NA(),CX7)</f>
        <v>90.36</v>
      </c>
      <c r="CY6" s="36">
        <f t="shared" si="11"/>
        <v>90.37</v>
      </c>
      <c r="CZ6" s="36">
        <f t="shared" si="11"/>
        <v>89.41</v>
      </c>
      <c r="DA6" s="36">
        <f t="shared" si="11"/>
        <v>89.42</v>
      </c>
      <c r="DB6" s="36">
        <f t="shared" si="11"/>
        <v>87.91</v>
      </c>
      <c r="DC6" s="36">
        <f t="shared" si="11"/>
        <v>87.28</v>
      </c>
      <c r="DD6" s="36">
        <f t="shared" si="11"/>
        <v>87.41</v>
      </c>
      <c r="DE6" s="36">
        <f t="shared" si="11"/>
        <v>87.08</v>
      </c>
      <c r="DF6" s="36">
        <f t="shared" si="11"/>
        <v>87.26</v>
      </c>
      <c r="DG6" s="35" t="str">
        <f>IF(DG7="","",IF(DG7="-","【-】","【"&amp;SUBSTITUTE(TEXT(DG7,"#,##0.00"),"-","△")&amp;"】"))</f>
        <v>【89.82】</v>
      </c>
      <c r="DH6" s="36">
        <f>IF(DH7="",NA(),DH7)</f>
        <v>49.16</v>
      </c>
      <c r="DI6" s="36">
        <f t="shared" ref="DI6:DQ6" si="12">IF(DI7="",NA(),DI7)</f>
        <v>50.13</v>
      </c>
      <c r="DJ6" s="36">
        <f t="shared" si="12"/>
        <v>51.01</v>
      </c>
      <c r="DK6" s="36">
        <f t="shared" si="12"/>
        <v>51.79</v>
      </c>
      <c r="DL6" s="36">
        <f t="shared" si="12"/>
        <v>52.63</v>
      </c>
      <c r="DM6" s="36">
        <f t="shared" si="12"/>
        <v>46.88</v>
      </c>
      <c r="DN6" s="36">
        <f t="shared" si="12"/>
        <v>46.94</v>
      </c>
      <c r="DO6" s="36">
        <f t="shared" si="12"/>
        <v>47.62</v>
      </c>
      <c r="DP6" s="36">
        <f t="shared" si="12"/>
        <v>48.55</v>
      </c>
      <c r="DQ6" s="36">
        <f t="shared" si="12"/>
        <v>49.2</v>
      </c>
      <c r="DR6" s="35" t="str">
        <f>IF(DR7="","",IF(DR7="-","【-】","【"&amp;SUBSTITUTE(TEXT(DR7,"#,##0.00"),"-","△")&amp;"】"))</f>
        <v>【50.19】</v>
      </c>
      <c r="DS6" s="36">
        <f>IF(DS7="",NA(),DS7)</f>
        <v>14.13</v>
      </c>
      <c r="DT6" s="36">
        <f t="shared" ref="DT6:EB6" si="13">IF(DT7="",NA(),DT7)</f>
        <v>14.6</v>
      </c>
      <c r="DU6" s="36">
        <f t="shared" si="13"/>
        <v>14.92</v>
      </c>
      <c r="DV6" s="36">
        <f t="shared" si="13"/>
        <v>17</v>
      </c>
      <c r="DW6" s="36">
        <f t="shared" si="13"/>
        <v>18.8</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0.44</v>
      </c>
      <c r="EE6" s="36">
        <f t="shared" ref="EE6:EM6" si="14">IF(EE7="",NA(),EE7)</f>
        <v>0.51</v>
      </c>
      <c r="EF6" s="36">
        <f t="shared" si="14"/>
        <v>0.41</v>
      </c>
      <c r="EG6" s="36">
        <f t="shared" si="14"/>
        <v>0.91</v>
      </c>
      <c r="EH6" s="36">
        <f t="shared" si="14"/>
        <v>0.83</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462152</v>
      </c>
      <c r="D7" s="38">
        <v>46</v>
      </c>
      <c r="E7" s="38">
        <v>1</v>
      </c>
      <c r="F7" s="38">
        <v>0</v>
      </c>
      <c r="G7" s="38">
        <v>1</v>
      </c>
      <c r="H7" s="38" t="s">
        <v>93</v>
      </c>
      <c r="I7" s="38" t="s">
        <v>94</v>
      </c>
      <c r="J7" s="38" t="s">
        <v>95</v>
      </c>
      <c r="K7" s="38" t="s">
        <v>96</v>
      </c>
      <c r="L7" s="38" t="s">
        <v>97</v>
      </c>
      <c r="M7" s="38" t="s">
        <v>98</v>
      </c>
      <c r="N7" s="39" t="s">
        <v>99</v>
      </c>
      <c r="O7" s="39">
        <v>72.55</v>
      </c>
      <c r="P7" s="39">
        <v>93.14</v>
      </c>
      <c r="Q7" s="39">
        <v>2910</v>
      </c>
      <c r="R7" s="39">
        <v>93581</v>
      </c>
      <c r="S7" s="39">
        <v>682.92</v>
      </c>
      <c r="T7" s="39">
        <v>137.03</v>
      </c>
      <c r="U7" s="39">
        <v>86735</v>
      </c>
      <c r="V7" s="39">
        <v>196.92</v>
      </c>
      <c r="W7" s="39">
        <v>440.46</v>
      </c>
      <c r="X7" s="39">
        <v>118.59</v>
      </c>
      <c r="Y7" s="39">
        <v>124.54</v>
      </c>
      <c r="Z7" s="39">
        <v>125.55</v>
      </c>
      <c r="AA7" s="39">
        <v>122.6</v>
      </c>
      <c r="AB7" s="39">
        <v>112.11</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166.33</v>
      </c>
      <c r="AU7" s="39">
        <v>191.09</v>
      </c>
      <c r="AV7" s="39">
        <v>207.13</v>
      </c>
      <c r="AW7" s="39">
        <v>381.69</v>
      </c>
      <c r="AX7" s="39">
        <v>303.89</v>
      </c>
      <c r="AY7" s="39">
        <v>357.82</v>
      </c>
      <c r="AZ7" s="39">
        <v>355.5</v>
      </c>
      <c r="BA7" s="39">
        <v>349.83</v>
      </c>
      <c r="BB7" s="39">
        <v>360.86</v>
      </c>
      <c r="BC7" s="39">
        <v>350.79</v>
      </c>
      <c r="BD7" s="39">
        <v>260.31</v>
      </c>
      <c r="BE7" s="39">
        <v>327.10000000000002</v>
      </c>
      <c r="BF7" s="39">
        <v>299.76</v>
      </c>
      <c r="BG7" s="39">
        <v>292.5</v>
      </c>
      <c r="BH7" s="39">
        <v>289.22000000000003</v>
      </c>
      <c r="BI7" s="39">
        <v>313.63</v>
      </c>
      <c r="BJ7" s="39">
        <v>307.45999999999998</v>
      </c>
      <c r="BK7" s="39">
        <v>312.58</v>
      </c>
      <c r="BL7" s="39">
        <v>314.87</v>
      </c>
      <c r="BM7" s="39">
        <v>309.27999999999997</v>
      </c>
      <c r="BN7" s="39">
        <v>322.92</v>
      </c>
      <c r="BO7" s="39">
        <v>275.67</v>
      </c>
      <c r="BP7" s="39">
        <v>114.18</v>
      </c>
      <c r="BQ7" s="39">
        <v>121.05</v>
      </c>
      <c r="BR7" s="39">
        <v>122.42</v>
      </c>
      <c r="BS7" s="39">
        <v>119.02</v>
      </c>
      <c r="BT7" s="39">
        <v>107.86</v>
      </c>
      <c r="BU7" s="39">
        <v>106.01</v>
      </c>
      <c r="BV7" s="39">
        <v>104.57</v>
      </c>
      <c r="BW7" s="39">
        <v>103.54</v>
      </c>
      <c r="BX7" s="39">
        <v>103.32</v>
      </c>
      <c r="BY7" s="39">
        <v>100.85</v>
      </c>
      <c r="BZ7" s="39">
        <v>100.05</v>
      </c>
      <c r="CA7" s="39">
        <v>140.5</v>
      </c>
      <c r="CB7" s="39">
        <v>144.18</v>
      </c>
      <c r="CC7" s="39">
        <v>144.22999999999999</v>
      </c>
      <c r="CD7" s="39">
        <v>148.38999999999999</v>
      </c>
      <c r="CE7" s="39">
        <v>148.38999999999999</v>
      </c>
      <c r="CF7" s="39">
        <v>162.24</v>
      </c>
      <c r="CG7" s="39">
        <v>165.47</v>
      </c>
      <c r="CH7" s="39">
        <v>167.46</v>
      </c>
      <c r="CI7" s="39">
        <v>168.56</v>
      </c>
      <c r="CJ7" s="39">
        <v>167.1</v>
      </c>
      <c r="CK7" s="39">
        <v>166.4</v>
      </c>
      <c r="CL7" s="39">
        <v>70.64</v>
      </c>
      <c r="CM7" s="39">
        <v>70.209999999999994</v>
      </c>
      <c r="CN7" s="39">
        <v>69.86</v>
      </c>
      <c r="CO7" s="39">
        <v>71.599999999999994</v>
      </c>
      <c r="CP7" s="39">
        <v>73.05</v>
      </c>
      <c r="CQ7" s="39">
        <v>59.11</v>
      </c>
      <c r="CR7" s="39">
        <v>59.74</v>
      </c>
      <c r="CS7" s="39">
        <v>59.46</v>
      </c>
      <c r="CT7" s="39">
        <v>59.51</v>
      </c>
      <c r="CU7" s="39">
        <v>59.91</v>
      </c>
      <c r="CV7" s="39">
        <v>60.69</v>
      </c>
      <c r="CW7" s="39">
        <v>90.17</v>
      </c>
      <c r="CX7" s="39">
        <v>90.36</v>
      </c>
      <c r="CY7" s="39">
        <v>90.37</v>
      </c>
      <c r="CZ7" s="39">
        <v>89.41</v>
      </c>
      <c r="DA7" s="39">
        <v>89.42</v>
      </c>
      <c r="DB7" s="39">
        <v>87.91</v>
      </c>
      <c r="DC7" s="39">
        <v>87.28</v>
      </c>
      <c r="DD7" s="39">
        <v>87.41</v>
      </c>
      <c r="DE7" s="39">
        <v>87.08</v>
      </c>
      <c r="DF7" s="39">
        <v>87.26</v>
      </c>
      <c r="DG7" s="39">
        <v>89.82</v>
      </c>
      <c r="DH7" s="39">
        <v>49.16</v>
      </c>
      <c r="DI7" s="39">
        <v>50.13</v>
      </c>
      <c r="DJ7" s="39">
        <v>51.01</v>
      </c>
      <c r="DK7" s="39">
        <v>51.79</v>
      </c>
      <c r="DL7" s="39">
        <v>52.63</v>
      </c>
      <c r="DM7" s="39">
        <v>46.88</v>
      </c>
      <c r="DN7" s="39">
        <v>46.94</v>
      </c>
      <c r="DO7" s="39">
        <v>47.62</v>
      </c>
      <c r="DP7" s="39">
        <v>48.55</v>
      </c>
      <c r="DQ7" s="39">
        <v>49.2</v>
      </c>
      <c r="DR7" s="39">
        <v>50.19</v>
      </c>
      <c r="DS7" s="39">
        <v>14.13</v>
      </c>
      <c r="DT7" s="39">
        <v>14.6</v>
      </c>
      <c r="DU7" s="39">
        <v>14.92</v>
      </c>
      <c r="DV7" s="39">
        <v>17</v>
      </c>
      <c r="DW7" s="39">
        <v>18.8</v>
      </c>
      <c r="DX7" s="39">
        <v>13.39</v>
      </c>
      <c r="DY7" s="39">
        <v>14.48</v>
      </c>
      <c r="DZ7" s="39">
        <v>16.27</v>
      </c>
      <c r="EA7" s="39">
        <v>17.11</v>
      </c>
      <c r="EB7" s="39">
        <v>18.329999999999998</v>
      </c>
      <c r="EC7" s="39">
        <v>20.63</v>
      </c>
      <c r="ED7" s="39">
        <v>0.44</v>
      </c>
      <c r="EE7" s="39">
        <v>0.51</v>
      </c>
      <c r="EF7" s="39">
        <v>0.41</v>
      </c>
      <c r="EG7" s="39">
        <v>0.91</v>
      </c>
      <c r="EH7" s="39">
        <v>0.83</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2021-12-03T06:59:33Z</dcterms:created>
  <dcterms:modified xsi:type="dcterms:W3CDTF">2022-02-15T04:18:42Z</dcterms:modified>
  <cp:category/>
</cp:coreProperties>
</file>