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08_垂水市【済】\"/>
    </mc:Choice>
  </mc:AlternateContent>
  <workbookProtection workbookAlgorithmName="SHA-512" workbookHashValue="QS2Jz0Sh/CdbeB1+ASn47GK8QG1DgmuGcnvGRyYLG7lQT/3bCmxOjdFyUSWlhkpQuAUlO6vh6pcQ3n3ygv4V0g==" workbookSaltValue="/TdCnaZlnAQOGH4/Bca6A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P8" i="4"/>
  <c r="I8" i="4"/>
</calcChain>
</file>

<file path=xl/sharedStrings.xml><?xml version="1.0" encoding="utf-8"?>
<sst xmlns="http://schemas.openxmlformats.org/spreadsheetml/2006/main" count="236" uniqueCount="118">
  <si>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</si>
  <si>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</si>
  <si>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</si>
  <si>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</si>
  <si>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</si>
  <si>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</si>
  <si>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</si>
  <si>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</si>
  <si>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</si>
  <si>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</si>
  <si>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</si>
  <si>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</si>
  <si>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</si>
  <si>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</si>
  <si>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</si>
  <si>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</si>
  <si>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</si>
  <si>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</si>
  <si>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</si>
  <si>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</si>
  <si>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</si>
  <si>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</si>
  <si>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</si>
  <si>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</si>
  <si>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</si>
  <si>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</si>
  <si>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</si>
  <si>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</si>
  <si>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</si>
  <si>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</si>
  <si>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</si>
  <si>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</si>
  <si>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</si>
  <si>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</si>
  <si>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</si>
  <si>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</si>
  <si>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</si>
  <si>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</si>
  <si>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</si>
  <si>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</si>
  <si>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</si>
  <si>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</si>
  <si>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</si>
  <si>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</si>
  <si>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</si>
  <si>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</si>
  <si>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</si>
  <si>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</si>
  <si>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</si>
  <si>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</si>
  <si>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</si>
  <si>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</si>
  <si>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</si>
  <si>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</si>
  <si>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</si>
  <si>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</si>
  <si>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</si>
  <si>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</si>
  <si>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</si>
  <si>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</si>
  <si>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</si>
  <si>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</si>
  <si>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</si>
  <si>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</si>
  <si>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</si>
  <si>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</si>
  <si>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</si>
  <si>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</si>
  <si>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</si>
  <si>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</si>
  <si>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</si>
  <si>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</si>
  <si>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</si>
  <si>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</si>
  <si>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</si>
  <si>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</si>
  <si>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</si>
  <si>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</si>
  <si>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</si>
  <si>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</si>
  <si>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</si>
  <si>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</si>
  <si>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</si>
  <si>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</si>
  <si>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</si>
  <si>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</si>
  <si>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</si>
  <si>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</si>
  <si>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</si>
  <si>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</si>
  <si>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</si>
  <si>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</si>
  <si>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</si>
  <si>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</si>
  <si>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</si>
  <si>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</si>
  <si>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</si>
  <si>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垂水市</t>
  </si>
  <si>
    <t>法非適用</t>
  </si>
  <si>
    <t>下水道事業</t>
  </si>
  <si>
    <t>漁業集落排水</t>
  </si>
  <si>
    <t>H3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</si>
  <si>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</si>
  <si>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</si>
  <si>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</si>
  <si>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</si>
  <si>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</si>
  <si>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</si>
  <si>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</si>
  <si>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</si>
  <si>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</si>
  <si>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</si>
  <si>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</si>
  <si>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</si>
  <si>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</si>
  <si>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①収益的収支比率
　現在のところ100％を超え黒字経営ができているが、今後については施設の老朽化や機器類の故障に伴う、修繕費等が見込まれるため、計画的な機器の更新等を行って行く必要がある。
⑤経費回収率
　類似団体の平均値を下回っており、50％に満たない状況である。今後は漁集施設への接続加入世帯を増やし、適正な使用料収入を確保する必要がある。
⑥汚水処理原価
　類似団体と比較して低い状態で推移しているがその差が小さくなってきている。今後も人口減少等により、増加する可能性があるため、さらに加入促進に努める必要がある。
⑦施設利用率
　過去5年間はほぼ横ばいで推移してきているが、若干低下傾向にある。人口の減少や高齢化のため新規接続は少ない状況であり、施設利用率も低い状態である。このため、利用者の確保を図るためさらに加入促進に努める必要がある。
⑧水洗化率
　徐々に上昇してきており、他の類似団体との差も少なくなってきているが、依然低い状況にあり、水洗化が遅れている状態にあると言える。また、率の上昇も新規接続の増による上昇ではなく、人口減少によるものと考えられる。このため、水質保全の観点からも、加入促進に努め、加入率を上げる必要がある。</t>
    <rPh sb="205" eb="206">
      <t>サ</t>
    </rPh>
    <rPh sb="207" eb="208">
      <t>チイ</t>
    </rPh>
    <rPh sb="218" eb="220">
      <t>コンゴ</t>
    </rPh>
    <rPh sb="402" eb="403">
      <t>サ</t>
    </rPh>
    <rPh sb="404" eb="405">
      <t>スク</t>
    </rPh>
    <rPh sb="416" eb="418">
      <t>イゼン</t>
    </rPh>
    <rPh sb="448" eb="449">
      <t>リツ</t>
    </rPh>
    <rPh sb="450" eb="452">
      <t>ジョウショウ</t>
    </rPh>
    <phoneticPr fontId="4"/>
  </si>
  <si>
    <t>　施設利用率を除き、類似団体より低い値を示している。主な原因として漁集施設への加入率の低さが考えられる。今後安定して経営を継続していくためにも、さらに加入促進に努め、使用料収入の確保に努める必要がある。
　また、今後は老朽化等に伴う、施設の更新・改良等も予想されるため、計画的・効率的な運営を行いながら長寿命化や費用負担の平準化を図る必要がある。</t>
    <rPh sb="26" eb="27">
      <t>オモ</t>
    </rPh>
    <rPh sb="28" eb="30">
      <t>ゲンイン</t>
    </rPh>
    <phoneticPr fontId="4"/>
  </si>
  <si>
    <t>　供用開始から15年未満であり、現在のところ修繕や管渠における更新・改良等の必要な個所が少ないため、大きな費用は発生していない。
　しかし、今後は処理場やポンプ場の老朽化や機械の更新が予想されるため、計画的な更新を行って、経費の平準化を図っていく必要がある。</t>
    <rPh sb="1" eb="3">
      <t>キョウヨウ</t>
    </rPh>
    <rPh sb="82" eb="85">
      <t>ロウキュウカ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</si>
</sst>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A0E-41CF-85AF-003BE6F32A05}"/>
            </c:ext>
          </c:extLst>
        </c:ser>
        <c:dLbls>
          <c:showLegendKey val="0"/>
          <c:showVal val="0"/>
          <c:showCatName val="0"/>
          <c:showSerName val="0"/>
          <c:showPercent val="0"/>
          <c:showBubbleSize val="0"/>
        </c:dLbls>
        <c:gapWidth val="150"/>
        <c:axId val="115127464"/>
        <c:axId val="115127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formatCode="#,##0.00;&quot;△&quot;#,##0.00;&quot;-&quot;">
                  <c:v>0.26</c:v>
                </c:pt>
                <c:pt idx="3" formatCode="#,##0.00;&quot;△&quot;#,##0.00;&quot;-&quot;">
                  <c:v>0.04</c:v>
                </c:pt>
                <c:pt idx="4">
                  <c:v>0</c:v>
                </c:pt>
              </c:numCache>
            </c:numRef>
          </c:val>
          <c:smooth val="0"/>
          <c:extLst>
            <c:ext xmlns:c16="http://schemas.microsoft.com/office/drawing/2014/chart" uri="{C3380CC4-5D6E-409C-BE32-E72D297353CC}">
              <c16:uniqueId val="{00000001-9A0E-41CF-85AF-003BE6F32A05}"/>
            </c:ext>
          </c:extLst>
        </c:ser>
        <c:dLbls>
          <c:showLegendKey val="0"/>
          <c:showVal val="0"/>
          <c:showCatName val="0"/>
          <c:showSerName val="0"/>
          <c:showPercent val="0"/>
          <c:showBubbleSize val="0"/>
        </c:dLbls>
        <c:marker val="1"/>
        <c:smooth val="0"/>
        <c:axId val="115127464"/>
        <c:axId val="115127856"/>
      </c:lineChart>
      <c:dateAx>
        <c:axId val="115127464"/>
        <c:scaling>
          <c:orientation val="minMax"/>
        </c:scaling>
        <c:delete val="1"/>
        <c:axPos val="b"/>
        <c:numFmt formatCode="&quot;H&quot;yy" sourceLinked="1"/>
        <c:majorTickMark val="none"/>
        <c:minorTickMark val="none"/>
        <c:tickLblPos val="none"/>
        <c:crossAx val="115127856"/>
        <c:crosses val="autoZero"/>
        <c:auto val="1"/>
        <c:lblOffset val="100"/>
        <c:baseTimeUnit val="years"/>
      </c:dateAx>
      <c:valAx>
        <c:axId val="11512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127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36.67</c:v>
                </c:pt>
                <c:pt idx="1">
                  <c:v>35.83</c:v>
                </c:pt>
                <c:pt idx="2">
                  <c:v>35</c:v>
                </c:pt>
                <c:pt idx="3">
                  <c:v>35.42</c:v>
                </c:pt>
                <c:pt idx="4">
                  <c:v>35.42</c:v>
                </c:pt>
              </c:numCache>
            </c:numRef>
          </c:val>
          <c:extLst>
            <c:ext xmlns:c16="http://schemas.microsoft.com/office/drawing/2014/chart" uri="{C3380CC4-5D6E-409C-BE32-E72D297353CC}">
              <c16:uniqueId val="{00000000-ECF5-4E24-ABDE-D5BB8B337167}"/>
            </c:ext>
          </c:extLst>
        </c:ser>
        <c:dLbls>
          <c:showLegendKey val="0"/>
          <c:showVal val="0"/>
          <c:showCatName val="0"/>
          <c:showSerName val="0"/>
          <c:showPercent val="0"/>
          <c:showBubbleSize val="0"/>
        </c:dLbls>
        <c:gapWidth val="150"/>
        <c:axId val="200754496"/>
        <c:axId val="200750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29.4</c:v>
                </c:pt>
                <c:pt idx="1">
                  <c:v>29.8</c:v>
                </c:pt>
                <c:pt idx="2">
                  <c:v>29.43</c:v>
                </c:pt>
                <c:pt idx="3">
                  <c:v>26.7</c:v>
                </c:pt>
                <c:pt idx="4">
                  <c:v>29.12</c:v>
                </c:pt>
              </c:numCache>
            </c:numRef>
          </c:val>
          <c:smooth val="0"/>
          <c:extLst>
            <c:ext xmlns:c16="http://schemas.microsoft.com/office/drawing/2014/chart" uri="{C3380CC4-5D6E-409C-BE32-E72D297353CC}">
              <c16:uniqueId val="{00000001-ECF5-4E24-ABDE-D5BB8B337167}"/>
            </c:ext>
          </c:extLst>
        </c:ser>
        <c:dLbls>
          <c:showLegendKey val="0"/>
          <c:showVal val="0"/>
          <c:showCatName val="0"/>
          <c:showSerName val="0"/>
          <c:showPercent val="0"/>
          <c:showBubbleSize val="0"/>
        </c:dLbls>
        <c:marker val="1"/>
        <c:smooth val="0"/>
        <c:axId val="200754496"/>
        <c:axId val="200750184"/>
      </c:lineChart>
      <c:dateAx>
        <c:axId val="200754496"/>
        <c:scaling>
          <c:orientation val="minMax"/>
        </c:scaling>
        <c:delete val="1"/>
        <c:axPos val="b"/>
        <c:numFmt formatCode="&quot;H&quot;yy" sourceLinked="1"/>
        <c:majorTickMark val="none"/>
        <c:minorTickMark val="none"/>
        <c:tickLblPos val="none"/>
        <c:crossAx val="200750184"/>
        <c:crosses val="autoZero"/>
        <c:auto val="1"/>
        <c:lblOffset val="100"/>
        <c:baseTimeUnit val="years"/>
      </c:dateAx>
      <c:valAx>
        <c:axId val="200750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75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53.82</c:v>
                </c:pt>
                <c:pt idx="1">
                  <c:v>55.02</c:v>
                </c:pt>
                <c:pt idx="2">
                  <c:v>55.2</c:v>
                </c:pt>
                <c:pt idx="3">
                  <c:v>60.53</c:v>
                </c:pt>
                <c:pt idx="4">
                  <c:v>64.06</c:v>
                </c:pt>
              </c:numCache>
            </c:numRef>
          </c:val>
          <c:extLst>
            <c:ext xmlns:c16="http://schemas.microsoft.com/office/drawing/2014/chart" uri="{C3380CC4-5D6E-409C-BE32-E72D297353CC}">
              <c16:uniqueId val="{00000000-C6CE-4235-8118-305F12F70B33}"/>
            </c:ext>
          </c:extLst>
        </c:ser>
        <c:dLbls>
          <c:showLegendKey val="0"/>
          <c:showVal val="0"/>
          <c:showCatName val="0"/>
          <c:showSerName val="0"/>
          <c:showPercent val="0"/>
          <c:showBubbleSize val="0"/>
        </c:dLbls>
        <c:gapWidth val="150"/>
        <c:axId val="200747832"/>
        <c:axId val="2007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63.77</c:v>
                </c:pt>
                <c:pt idx="1">
                  <c:v>66.95</c:v>
                </c:pt>
                <c:pt idx="2">
                  <c:v>66.33</c:v>
                </c:pt>
                <c:pt idx="3">
                  <c:v>66.459999999999994</c:v>
                </c:pt>
                <c:pt idx="4">
                  <c:v>64.42</c:v>
                </c:pt>
              </c:numCache>
            </c:numRef>
          </c:val>
          <c:smooth val="0"/>
          <c:extLst>
            <c:ext xmlns:c16="http://schemas.microsoft.com/office/drawing/2014/chart" uri="{C3380CC4-5D6E-409C-BE32-E72D297353CC}">
              <c16:uniqueId val="{00000001-C6CE-4235-8118-305F12F70B33}"/>
            </c:ext>
          </c:extLst>
        </c:ser>
        <c:dLbls>
          <c:showLegendKey val="0"/>
          <c:showVal val="0"/>
          <c:showCatName val="0"/>
          <c:showSerName val="0"/>
          <c:showPercent val="0"/>
          <c:showBubbleSize val="0"/>
        </c:dLbls>
        <c:marker val="1"/>
        <c:smooth val="0"/>
        <c:axId val="200747832"/>
        <c:axId val="200748224"/>
      </c:lineChart>
      <c:dateAx>
        <c:axId val="200747832"/>
        <c:scaling>
          <c:orientation val="minMax"/>
        </c:scaling>
        <c:delete val="1"/>
        <c:axPos val="b"/>
        <c:numFmt formatCode="&quot;H&quot;yy" sourceLinked="1"/>
        <c:majorTickMark val="none"/>
        <c:minorTickMark val="none"/>
        <c:tickLblPos val="none"/>
        <c:crossAx val="200748224"/>
        <c:crosses val="autoZero"/>
        <c:auto val="1"/>
        <c:lblOffset val="100"/>
        <c:baseTimeUnit val="years"/>
      </c:dateAx>
      <c:valAx>
        <c:axId val="2007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747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103.75</c:v>
                </c:pt>
                <c:pt idx="1">
                  <c:v>102.29</c:v>
                </c:pt>
                <c:pt idx="2">
                  <c:v>103.3</c:v>
                </c:pt>
                <c:pt idx="3">
                  <c:v>106.15</c:v>
                </c:pt>
                <c:pt idx="4">
                  <c:v>106.16</c:v>
                </c:pt>
              </c:numCache>
            </c:numRef>
          </c:val>
          <c:extLst>
            <c:ext xmlns:c16="http://schemas.microsoft.com/office/drawing/2014/chart" uri="{C3380CC4-5D6E-409C-BE32-E72D297353CC}">
              <c16:uniqueId val="{00000000-42E7-47C0-ABE3-9E8C6853B424}"/>
            </c:ext>
          </c:extLst>
        </c:ser>
        <c:dLbls>
          <c:showLegendKey val="0"/>
          <c:showVal val="0"/>
          <c:showCatName val="0"/>
          <c:showSerName val="0"/>
          <c:showPercent val="0"/>
          <c:showBubbleSize val="0"/>
        </c:dLbls>
        <c:gapWidth val="150"/>
        <c:axId val="115128248"/>
        <c:axId val="115129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2E7-47C0-ABE3-9E8C6853B424}"/>
            </c:ext>
          </c:extLst>
        </c:ser>
        <c:dLbls>
          <c:showLegendKey val="0"/>
          <c:showVal val="0"/>
          <c:showCatName val="0"/>
          <c:showSerName val="0"/>
          <c:showPercent val="0"/>
          <c:showBubbleSize val="0"/>
        </c:dLbls>
        <c:marker val="1"/>
        <c:smooth val="0"/>
        <c:axId val="115128248"/>
        <c:axId val="115129032"/>
      </c:lineChart>
      <c:dateAx>
        <c:axId val="115128248"/>
        <c:scaling>
          <c:orientation val="minMax"/>
        </c:scaling>
        <c:delete val="1"/>
        <c:axPos val="b"/>
        <c:numFmt formatCode="&quot;H&quot;yy" sourceLinked="1"/>
        <c:majorTickMark val="none"/>
        <c:minorTickMark val="none"/>
        <c:tickLblPos val="none"/>
        <c:crossAx val="115129032"/>
        <c:crosses val="autoZero"/>
        <c:auto val="1"/>
        <c:lblOffset val="100"/>
        <c:baseTimeUnit val="years"/>
      </c:dateAx>
      <c:valAx>
        <c:axId val="115129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128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EA8-48E1-A75A-DF5B84C4B51B}"/>
            </c:ext>
          </c:extLst>
        </c:ser>
        <c:dLbls>
          <c:showLegendKey val="0"/>
          <c:showVal val="0"/>
          <c:showCatName val="0"/>
          <c:showSerName val="0"/>
          <c:showPercent val="0"/>
          <c:showBubbleSize val="0"/>
        </c:dLbls>
        <c:gapWidth val="150"/>
        <c:axId val="200269872"/>
        <c:axId val="200267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EA8-48E1-A75A-DF5B84C4B51B}"/>
            </c:ext>
          </c:extLst>
        </c:ser>
        <c:dLbls>
          <c:showLegendKey val="0"/>
          <c:showVal val="0"/>
          <c:showCatName val="0"/>
          <c:showSerName val="0"/>
          <c:showPercent val="0"/>
          <c:showBubbleSize val="0"/>
        </c:dLbls>
        <c:marker val="1"/>
        <c:smooth val="0"/>
        <c:axId val="200269872"/>
        <c:axId val="200267128"/>
      </c:lineChart>
      <c:dateAx>
        <c:axId val="200269872"/>
        <c:scaling>
          <c:orientation val="minMax"/>
        </c:scaling>
        <c:delete val="1"/>
        <c:axPos val="b"/>
        <c:numFmt formatCode="&quot;H&quot;yy" sourceLinked="1"/>
        <c:majorTickMark val="none"/>
        <c:minorTickMark val="none"/>
        <c:tickLblPos val="none"/>
        <c:crossAx val="200267128"/>
        <c:crosses val="autoZero"/>
        <c:auto val="1"/>
        <c:lblOffset val="100"/>
        <c:baseTimeUnit val="years"/>
      </c:dateAx>
      <c:valAx>
        <c:axId val="200267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26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B98-4A20-977F-78D13B2AA3EF}"/>
            </c:ext>
          </c:extLst>
        </c:ser>
        <c:dLbls>
          <c:showLegendKey val="0"/>
          <c:showVal val="0"/>
          <c:showCatName val="0"/>
          <c:showSerName val="0"/>
          <c:showPercent val="0"/>
          <c:showBubbleSize val="0"/>
        </c:dLbls>
        <c:gapWidth val="150"/>
        <c:axId val="200274184"/>
        <c:axId val="200268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B98-4A20-977F-78D13B2AA3EF}"/>
            </c:ext>
          </c:extLst>
        </c:ser>
        <c:dLbls>
          <c:showLegendKey val="0"/>
          <c:showVal val="0"/>
          <c:showCatName val="0"/>
          <c:showSerName val="0"/>
          <c:showPercent val="0"/>
          <c:showBubbleSize val="0"/>
        </c:dLbls>
        <c:marker val="1"/>
        <c:smooth val="0"/>
        <c:axId val="200274184"/>
        <c:axId val="200268696"/>
      </c:lineChart>
      <c:dateAx>
        <c:axId val="200274184"/>
        <c:scaling>
          <c:orientation val="minMax"/>
        </c:scaling>
        <c:delete val="1"/>
        <c:axPos val="b"/>
        <c:numFmt formatCode="&quot;H&quot;yy" sourceLinked="1"/>
        <c:majorTickMark val="none"/>
        <c:minorTickMark val="none"/>
        <c:tickLblPos val="none"/>
        <c:crossAx val="200268696"/>
        <c:crosses val="autoZero"/>
        <c:auto val="1"/>
        <c:lblOffset val="100"/>
        <c:baseTimeUnit val="years"/>
      </c:dateAx>
      <c:valAx>
        <c:axId val="200268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274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CCC-4196-89E8-77D9728AA436}"/>
            </c:ext>
          </c:extLst>
        </c:ser>
        <c:dLbls>
          <c:showLegendKey val="0"/>
          <c:showVal val="0"/>
          <c:showCatName val="0"/>
          <c:showSerName val="0"/>
          <c:showPercent val="0"/>
          <c:showBubbleSize val="0"/>
        </c:dLbls>
        <c:gapWidth val="150"/>
        <c:axId val="200269480"/>
        <c:axId val="200270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CC-4196-89E8-77D9728AA436}"/>
            </c:ext>
          </c:extLst>
        </c:ser>
        <c:dLbls>
          <c:showLegendKey val="0"/>
          <c:showVal val="0"/>
          <c:showCatName val="0"/>
          <c:showSerName val="0"/>
          <c:showPercent val="0"/>
          <c:showBubbleSize val="0"/>
        </c:dLbls>
        <c:marker val="1"/>
        <c:smooth val="0"/>
        <c:axId val="200269480"/>
        <c:axId val="200270264"/>
      </c:lineChart>
      <c:dateAx>
        <c:axId val="200269480"/>
        <c:scaling>
          <c:orientation val="minMax"/>
        </c:scaling>
        <c:delete val="1"/>
        <c:axPos val="b"/>
        <c:numFmt formatCode="&quot;H&quot;yy" sourceLinked="1"/>
        <c:majorTickMark val="none"/>
        <c:minorTickMark val="none"/>
        <c:tickLblPos val="none"/>
        <c:crossAx val="200270264"/>
        <c:crosses val="autoZero"/>
        <c:auto val="1"/>
        <c:lblOffset val="100"/>
        <c:baseTimeUnit val="years"/>
      </c:dateAx>
      <c:valAx>
        <c:axId val="200270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269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4DC-4DE5-AD34-192E92B474FC}"/>
            </c:ext>
          </c:extLst>
        </c:ser>
        <c:dLbls>
          <c:showLegendKey val="0"/>
          <c:showVal val="0"/>
          <c:showCatName val="0"/>
          <c:showSerName val="0"/>
          <c:showPercent val="0"/>
          <c:showBubbleSize val="0"/>
        </c:dLbls>
        <c:gapWidth val="150"/>
        <c:axId val="200267912"/>
        <c:axId val="200272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4DC-4DE5-AD34-192E92B474FC}"/>
            </c:ext>
          </c:extLst>
        </c:ser>
        <c:dLbls>
          <c:showLegendKey val="0"/>
          <c:showVal val="0"/>
          <c:showCatName val="0"/>
          <c:showSerName val="0"/>
          <c:showPercent val="0"/>
          <c:showBubbleSize val="0"/>
        </c:dLbls>
        <c:marker val="1"/>
        <c:smooth val="0"/>
        <c:axId val="200267912"/>
        <c:axId val="200272224"/>
      </c:lineChart>
      <c:dateAx>
        <c:axId val="200267912"/>
        <c:scaling>
          <c:orientation val="minMax"/>
        </c:scaling>
        <c:delete val="1"/>
        <c:axPos val="b"/>
        <c:numFmt formatCode="&quot;H&quot;yy" sourceLinked="1"/>
        <c:majorTickMark val="none"/>
        <c:minorTickMark val="none"/>
        <c:tickLblPos val="none"/>
        <c:crossAx val="200272224"/>
        <c:crosses val="autoZero"/>
        <c:auto val="1"/>
        <c:lblOffset val="100"/>
        <c:baseTimeUnit val="years"/>
      </c:dateAx>
      <c:valAx>
        <c:axId val="20027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267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8A9-4573-A61A-A9D504127669}"/>
            </c:ext>
          </c:extLst>
        </c:ser>
        <c:dLbls>
          <c:showLegendKey val="0"/>
          <c:showVal val="0"/>
          <c:showCatName val="0"/>
          <c:showSerName val="0"/>
          <c:showPercent val="0"/>
          <c:showBubbleSize val="0"/>
        </c:dLbls>
        <c:gapWidth val="150"/>
        <c:axId val="200753712"/>
        <c:axId val="200749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1700.42</c:v>
                </c:pt>
                <c:pt idx="1">
                  <c:v>1491.92</c:v>
                </c:pt>
                <c:pt idx="2">
                  <c:v>1756.26</c:v>
                </c:pt>
                <c:pt idx="3">
                  <c:v>1864.29</c:v>
                </c:pt>
                <c:pt idx="4">
                  <c:v>1867.86</c:v>
                </c:pt>
              </c:numCache>
            </c:numRef>
          </c:val>
          <c:smooth val="0"/>
          <c:extLst>
            <c:ext xmlns:c16="http://schemas.microsoft.com/office/drawing/2014/chart" uri="{C3380CC4-5D6E-409C-BE32-E72D297353CC}">
              <c16:uniqueId val="{00000001-D8A9-4573-A61A-A9D504127669}"/>
            </c:ext>
          </c:extLst>
        </c:ser>
        <c:dLbls>
          <c:showLegendKey val="0"/>
          <c:showVal val="0"/>
          <c:showCatName val="0"/>
          <c:showSerName val="0"/>
          <c:showPercent val="0"/>
          <c:showBubbleSize val="0"/>
        </c:dLbls>
        <c:marker val="1"/>
        <c:smooth val="0"/>
        <c:axId val="200753712"/>
        <c:axId val="200749400"/>
      </c:lineChart>
      <c:dateAx>
        <c:axId val="200753712"/>
        <c:scaling>
          <c:orientation val="minMax"/>
        </c:scaling>
        <c:delete val="1"/>
        <c:axPos val="b"/>
        <c:numFmt formatCode="&quot;H&quot;yy" sourceLinked="1"/>
        <c:majorTickMark val="none"/>
        <c:minorTickMark val="none"/>
        <c:tickLblPos val="none"/>
        <c:crossAx val="200749400"/>
        <c:crosses val="autoZero"/>
        <c:auto val="1"/>
        <c:lblOffset val="100"/>
        <c:baseTimeUnit val="years"/>
      </c:dateAx>
      <c:valAx>
        <c:axId val="200749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753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43.45</c:v>
                </c:pt>
                <c:pt idx="1">
                  <c:v>41.49</c:v>
                </c:pt>
                <c:pt idx="2">
                  <c:v>39.64</c:v>
                </c:pt>
                <c:pt idx="3">
                  <c:v>43.05</c:v>
                </c:pt>
                <c:pt idx="4">
                  <c:v>34.94</c:v>
                </c:pt>
              </c:numCache>
            </c:numRef>
          </c:val>
          <c:extLst>
            <c:ext xmlns:c16="http://schemas.microsoft.com/office/drawing/2014/chart" uri="{C3380CC4-5D6E-409C-BE32-E72D297353CC}">
              <c16:uniqueId val="{00000000-1154-4086-BB08-C62800C06417}"/>
            </c:ext>
          </c:extLst>
        </c:ser>
        <c:dLbls>
          <c:showLegendKey val="0"/>
          <c:showVal val="0"/>
          <c:showCatName val="0"/>
          <c:showSerName val="0"/>
          <c:showPercent val="0"/>
          <c:showBubbleSize val="0"/>
        </c:dLbls>
        <c:gapWidth val="150"/>
        <c:axId val="200752928"/>
        <c:axId val="200752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34.51</c:v>
                </c:pt>
                <c:pt idx="1">
                  <c:v>46.77</c:v>
                </c:pt>
                <c:pt idx="2">
                  <c:v>45.78</c:v>
                </c:pt>
                <c:pt idx="3">
                  <c:v>51.32</c:v>
                </c:pt>
                <c:pt idx="4">
                  <c:v>46.93</c:v>
                </c:pt>
              </c:numCache>
            </c:numRef>
          </c:val>
          <c:smooth val="0"/>
          <c:extLst>
            <c:ext xmlns:c16="http://schemas.microsoft.com/office/drawing/2014/chart" uri="{C3380CC4-5D6E-409C-BE32-E72D297353CC}">
              <c16:uniqueId val="{00000001-1154-4086-BB08-C62800C06417}"/>
            </c:ext>
          </c:extLst>
        </c:ser>
        <c:dLbls>
          <c:showLegendKey val="0"/>
          <c:showVal val="0"/>
          <c:showCatName val="0"/>
          <c:showSerName val="0"/>
          <c:showPercent val="0"/>
          <c:showBubbleSize val="0"/>
        </c:dLbls>
        <c:marker val="1"/>
        <c:smooth val="0"/>
        <c:axId val="200752928"/>
        <c:axId val="200752536"/>
      </c:lineChart>
      <c:dateAx>
        <c:axId val="200752928"/>
        <c:scaling>
          <c:orientation val="minMax"/>
        </c:scaling>
        <c:delete val="1"/>
        <c:axPos val="b"/>
        <c:numFmt formatCode="&quot;H&quot;yy" sourceLinked="1"/>
        <c:majorTickMark val="none"/>
        <c:minorTickMark val="none"/>
        <c:tickLblPos val="none"/>
        <c:crossAx val="200752536"/>
        <c:crosses val="autoZero"/>
        <c:auto val="1"/>
        <c:lblOffset val="100"/>
        <c:baseTimeUnit val="years"/>
      </c:dateAx>
      <c:valAx>
        <c:axId val="200752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752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263.67</c:v>
                </c:pt>
                <c:pt idx="1">
                  <c:v>279.39</c:v>
                </c:pt>
                <c:pt idx="2">
                  <c:v>295.89</c:v>
                </c:pt>
                <c:pt idx="3">
                  <c:v>273.41000000000003</c:v>
                </c:pt>
                <c:pt idx="4">
                  <c:v>335.17</c:v>
                </c:pt>
              </c:numCache>
            </c:numRef>
          </c:val>
          <c:extLst>
            <c:ext xmlns:c16="http://schemas.microsoft.com/office/drawing/2014/chart" uri="{C3380CC4-5D6E-409C-BE32-E72D297353CC}">
              <c16:uniqueId val="{00000000-8614-4B35-9D71-0CACC47CE54A}"/>
            </c:ext>
          </c:extLst>
        </c:ser>
        <c:dLbls>
          <c:showLegendKey val="0"/>
          <c:showVal val="0"/>
          <c:showCatName val="0"/>
          <c:showSerName val="0"/>
          <c:showPercent val="0"/>
          <c:showBubbleSize val="0"/>
        </c:dLbls>
        <c:gapWidth val="150"/>
        <c:axId val="200751752"/>
        <c:axId val="200754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476.11</c:v>
                </c:pt>
                <c:pt idx="1">
                  <c:v>348.75</c:v>
                </c:pt>
                <c:pt idx="2">
                  <c:v>367.7</c:v>
                </c:pt>
                <c:pt idx="3">
                  <c:v>329.91</c:v>
                </c:pt>
                <c:pt idx="4">
                  <c:v>346.96</c:v>
                </c:pt>
              </c:numCache>
            </c:numRef>
          </c:val>
          <c:smooth val="0"/>
          <c:extLst>
            <c:ext xmlns:c16="http://schemas.microsoft.com/office/drawing/2014/chart" uri="{C3380CC4-5D6E-409C-BE32-E72D297353CC}">
              <c16:uniqueId val="{00000001-8614-4B35-9D71-0CACC47CE54A}"/>
            </c:ext>
          </c:extLst>
        </c:ser>
        <c:dLbls>
          <c:showLegendKey val="0"/>
          <c:showVal val="0"/>
          <c:showCatName val="0"/>
          <c:showSerName val="0"/>
          <c:showPercent val="0"/>
          <c:showBubbleSize val="0"/>
        </c:dLbls>
        <c:marker val="1"/>
        <c:smooth val="0"/>
        <c:axId val="200751752"/>
        <c:axId val="200754104"/>
      </c:lineChart>
      <c:dateAx>
        <c:axId val="200751752"/>
        <c:scaling>
          <c:orientation val="minMax"/>
        </c:scaling>
        <c:delete val="1"/>
        <c:axPos val="b"/>
        <c:numFmt formatCode="&quot;H&quot;yy" sourceLinked="1"/>
        <c:majorTickMark val="none"/>
        <c:minorTickMark val="none"/>
        <c:tickLblPos val="none"/>
        <c:crossAx val="200754104"/>
        <c:crosses val="autoZero"/>
        <c:auto val="1"/>
        <c:lblOffset val="100"/>
        <c:baseTimeUnit val="years"/>
      </c:dateAx>
      <c:valAx>
        <c:axId val="200754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751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【410.22】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鹿児島県　垂水市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漁業集落排水</v>
      </c>
      <c r="Q8" s="72"/>
      <c r="R8" s="72"/>
      <c r="S8" s="72"/>
      <c r="T8" s="72"/>
      <c r="U8" s="72"/>
      <c r="V8" s="72"/>
      <c r="W8" s="72" t="str">
        <f>データ!L6</f>
        <v>H3</v>
      </c>
      <c r="X8" s="72"/>
      <c r="Y8" s="72"/>
      <c r="Z8" s="72"/>
      <c r="AA8" s="72"/>
      <c r="AB8" s="72"/>
      <c r="AC8" s="72"/>
      <c r="AD8" s="73" t="str">
        <f>データ!$M$6</f>
        <v>非設置</v>
      </c>
      <c r="AE8" s="73"/>
      <c r="AF8" s="73"/>
      <c r="AG8" s="73"/>
      <c r="AH8" s="73"/>
      <c r="AI8" s="73"/>
      <c r="AJ8" s="73"/>
      <c r="AK8" s="3"/>
      <c r="AL8" s="69">
        <f>データ!S6</f>
        <v>14283</v>
      </c>
      <c r="AM8" s="69"/>
      <c r="AN8" s="69"/>
      <c r="AO8" s="69"/>
      <c r="AP8" s="69"/>
      <c r="AQ8" s="69"/>
      <c r="AR8" s="69"/>
      <c r="AS8" s="69"/>
      <c r="AT8" s="68">
        <f>データ!T6</f>
        <v>162.12</v>
      </c>
      <c r="AU8" s="68"/>
      <c r="AV8" s="68"/>
      <c r="AW8" s="68"/>
      <c r="AX8" s="68"/>
      <c r="AY8" s="68"/>
      <c r="AZ8" s="68"/>
      <c r="BA8" s="68"/>
      <c r="BB8" s="68">
        <f>データ!U6</f>
        <v>88.1</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3.81</v>
      </c>
      <c r="Q10" s="68"/>
      <c r="R10" s="68"/>
      <c r="S10" s="68"/>
      <c r="T10" s="68"/>
      <c r="U10" s="68"/>
      <c r="V10" s="68"/>
      <c r="W10" s="68">
        <f>データ!Q6</f>
        <v>97.03</v>
      </c>
      <c r="X10" s="68"/>
      <c r="Y10" s="68"/>
      <c r="Z10" s="68"/>
      <c r="AA10" s="68"/>
      <c r="AB10" s="68"/>
      <c r="AC10" s="68"/>
      <c r="AD10" s="69">
        <f>データ!R6</f>
        <v>2052</v>
      </c>
      <c r="AE10" s="69"/>
      <c r="AF10" s="69"/>
      <c r="AG10" s="69"/>
      <c r="AH10" s="69"/>
      <c r="AI10" s="69"/>
      <c r="AJ10" s="69"/>
      <c r="AK10" s="2"/>
      <c r="AL10" s="69">
        <f>データ!V6</f>
        <v>537</v>
      </c>
      <c r="AM10" s="69"/>
      <c r="AN10" s="69"/>
      <c r="AO10" s="69"/>
      <c r="AP10" s="69"/>
      <c r="AQ10" s="69"/>
      <c r="AR10" s="69"/>
      <c r="AS10" s="69"/>
      <c r="AT10" s="68">
        <f>データ!W6</f>
        <v>0.25</v>
      </c>
      <c r="AU10" s="68"/>
      <c r="AV10" s="68"/>
      <c r="AW10" s="68"/>
      <c r="AX10" s="68"/>
      <c r="AY10" s="68"/>
      <c r="AZ10" s="68"/>
      <c r="BA10" s="68"/>
      <c r="BB10" s="68">
        <f>データ!X6</f>
        <v>2148</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【1,042.34】</v>
      </c>
      <c r="I86" s="26" t="str">
        <f>データ!CA6</f>
        <v>【42.60】</v>
      </c>
      <c r="J86" s="26" t="str">
        <f>データ!CL6</f>
        <v>【410.22】</v>
      </c>
      <c r="K86" s="26" t="str">
        <f>データ!CW6</f>
        <v>【32.98】</v>
      </c>
      <c r="L86" s="26" t="str">
        <f>データ!DH6</f>
        <v>【80.45】</v>
      </c>
      <c r="M86" s="26" t="s">
        <v>44</v>
      </c>
      <c r="N86" s="26" t="s">
        <v>44</v>
      </c>
      <c r="O86" s="26" t="str">
        <f>データ!EO6</f>
        <v>【1.09】</v>
      </c>
    </row>
  </sheetData>
  <sheetProtection algorithmName="SHA-512" hashValue="EQQflDwvbNF7JXSlRQfmlSvH7NIZRUIojymDXAnQ7bYWLtZaYm/9En9ooHcKCdJd0RzNV55823nLR1b8y02Ajg==" saltValue="/iSqqev6obsKUBC4Cx619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462144</v>
      </c>
      <c r="D6" s="33">
        <f t="shared" si="3"/>
        <v>47</v>
      </c>
      <c r="E6" s="33">
        <f t="shared" si="3"/>
        <v>17</v>
      </c>
      <c r="F6" s="33">
        <f t="shared" si="3"/>
        <v>6</v>
      </c>
      <c r="G6" s="33">
        <f t="shared" si="3"/>
        <v>0</v>
      </c>
      <c r="H6" s="33" t="str">
        <f t="shared" si="3"/>
        <v>鹿児島県　垂水市</v>
      </c>
      <c r="I6" s="33" t="str">
        <f t="shared" si="3"/>
        <v>法非適用</v>
      </c>
      <c r="J6" s="33" t="str">
        <f t="shared" si="3"/>
        <v>下水道事業</v>
      </c>
      <c r="K6" s="33" t="str">
        <f t="shared" si="3"/>
        <v>漁業集落排水</v>
      </c>
      <c r="L6" s="33" t="str">
        <f t="shared" si="3"/>
        <v>H3</v>
      </c>
      <c r="M6" s="33" t="str">
        <f t="shared" si="3"/>
        <v>非設置</v>
      </c>
      <c r="N6" s="34" t="str">
        <f t="shared" si="3"/>
        <v>-</v>
      </c>
      <c r="O6" s="34" t="str">
        <f t="shared" si="3"/>
        <v>該当数値なし</v>
      </c>
      <c r="P6" s="34">
        <f t="shared" si="3"/>
        <v>3.81</v>
      </c>
      <c r="Q6" s="34">
        <f t="shared" si="3"/>
        <v>97.03</v>
      </c>
      <c r="R6" s="34">
        <f t="shared" si="3"/>
        <v>2052</v>
      </c>
      <c r="S6" s="34">
        <f t="shared" si="3"/>
        <v>14283</v>
      </c>
      <c r="T6" s="34">
        <f t="shared" si="3"/>
        <v>162.12</v>
      </c>
      <c r="U6" s="34">
        <f t="shared" si="3"/>
        <v>88.1</v>
      </c>
      <c r="V6" s="34">
        <f t="shared" si="3"/>
        <v>537</v>
      </c>
      <c r="W6" s="34">
        <f t="shared" si="3"/>
        <v>0.25</v>
      </c>
      <c r="X6" s="34">
        <f t="shared" si="3"/>
        <v>2148</v>
      </c>
      <c r="Y6" s="35">
        <f>IF(Y7="",NA(),Y7)</f>
        <v>103.75</v>
      </c>
      <c r="Z6" s="35">
        <f t="shared" ref="Z6:AH6" si="4">IF(Z7="",NA(),Z7)</f>
        <v>102.29</v>
      </c>
      <c r="AA6" s="35">
        <f t="shared" si="4"/>
        <v>103.3</v>
      </c>
      <c r="AB6" s="35">
        <f t="shared" si="4"/>
        <v>106.15</v>
      </c>
      <c r="AC6" s="35">
        <f t="shared" si="4"/>
        <v>106.16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1700.42</v>
      </c>
      <c r="BL6" s="35">
        <f t="shared" si="7"/>
        <v>1491.92</v>
      </c>
      <c r="BM6" s="35">
        <f t="shared" si="7"/>
        <v>1756.26</v>
      </c>
      <c r="BN6" s="35">
        <f t="shared" si="7"/>
        <v>1864.29</v>
      </c>
      <c r="BO6" s="35">
        <f t="shared" si="7"/>
        <v>1867.86</v>
      </c>
      <c r="BP6" s="34" t="str">
        <f>IF(BP7="","",IF(BP7="-","【-】","【"&amp;SUBSTITUTE(TEXT(BP7,"#,##0.00"),"-","△")&amp;"】"))</f>
        <v>【1,042.34】</v>
      </c>
      <c r="BQ6" s="35">
        <f>IF(BQ7="",NA(),BQ7)</f>
        <v>43.45</v>
      </c>
      <c r="BR6" s="35">
        <f t="shared" ref="BR6:BZ6" si="8">IF(BR7="",NA(),BR7)</f>
        <v>41.49</v>
      </c>
      <c r="BS6" s="35">
        <f t="shared" si="8"/>
        <v>39.64</v>
      </c>
      <c r="BT6" s="35">
        <f t="shared" si="8"/>
        <v>43.05</v>
      </c>
      <c r="BU6" s="35">
        <f t="shared" si="8"/>
        <v>34.94</v>
      </c>
      <c r="BV6" s="35">
        <f t="shared" si="8"/>
        <v>34.51</v>
      </c>
      <c r="BW6" s="35">
        <f t="shared" si="8"/>
        <v>46.77</v>
      </c>
      <c r="BX6" s="35">
        <f t="shared" si="8"/>
        <v>45.78</v>
      </c>
      <c r="BY6" s="35">
        <f t="shared" si="8"/>
        <v>51.32</v>
      </c>
      <c r="BZ6" s="35">
        <f t="shared" si="8"/>
        <v>46.93</v>
      </c>
      <c r="CA6" s="34" t="str">
        <f>IF(CA7="","",IF(CA7="-","【-】","【"&amp;SUBSTITUTE(TEXT(CA7,"#,##0.00"),"-","△")&amp;"】"))</f>
        <v>【42.60】</v>
      </c>
      <c r="CB6" s="35">
        <f>IF(CB7="",NA(),CB7)</f>
        <v>263.67</v>
      </c>
      <c r="CC6" s="35">
        <f t="shared" ref="CC6:CK6" si="9">IF(CC7="",NA(),CC7)</f>
        <v>279.39</v>
      </c>
      <c r="CD6" s="35">
        <f t="shared" si="9"/>
        <v>295.89</v>
      </c>
      <c r="CE6" s="35">
        <f t="shared" si="9"/>
        <v>273.41000000000003</v>
      </c>
      <c r="CF6" s="35">
        <f t="shared" si="9"/>
        <v>335.17</v>
      </c>
      <c r="CG6" s="35">
        <f t="shared" si="9"/>
        <v>476.11</v>
      </c>
      <c r="CH6" s="35">
        <f t="shared" si="9"/>
        <v>348.75</v>
      </c>
      <c r="CI6" s="35">
        <f t="shared" si="9"/>
        <v>367.7</v>
      </c>
      <c r="CJ6" s="35">
        <f t="shared" si="9"/>
        <v>329.91</v>
      </c>
      <c r="CK6" s="35">
        <f t="shared" si="9"/>
        <v>346.96</v>
      </c>
      <c r="CL6" s="34" t="str">
        <f>IF(CL7="","",IF(CL7="-","【-】","【"&amp;SUBSTITUTE(TEXT(CL7,"#,##0.00"),"-","△")&amp;"】"))</f>
        <v>【410.22】</v>
      </c>
      <c r="CM6" s="35">
        <f>IF(CM7="",NA(),CM7)</f>
        <v>36.67</v>
      </c>
      <c r="CN6" s="35">
        <f t="shared" ref="CN6:CV6" si="10">IF(CN7="",NA(),CN7)</f>
        <v>35.83</v>
      </c>
      <c r="CO6" s="35">
        <f t="shared" si="10"/>
        <v>35</v>
      </c>
      <c r="CP6" s="35">
        <f t="shared" si="10"/>
        <v>35.42</v>
      </c>
      <c r="CQ6" s="35">
        <f t="shared" si="10"/>
        <v>35.42</v>
      </c>
      <c r="CR6" s="35">
        <f t="shared" si="10"/>
        <v>29.4</v>
      </c>
      <c r="CS6" s="35">
        <f t="shared" si="10"/>
        <v>29.8</v>
      </c>
      <c r="CT6" s="35">
        <f t="shared" si="10"/>
        <v>29.43</v>
      </c>
      <c r="CU6" s="35">
        <f t="shared" si="10"/>
        <v>26.7</v>
      </c>
      <c r="CV6" s="35">
        <f t="shared" si="10"/>
        <v>29.12</v>
      </c>
      <c r="CW6" s="34" t="str">
        <f>IF(CW7="","",IF(CW7="-","【-】","【"&amp;SUBSTITUTE(TEXT(CW7,"#,##0.00"),"-","△")&amp;"】"))</f>
        <v>【32.98】</v>
      </c>
      <c r="CX6" s="35">
        <f>IF(CX7="",NA(),CX7)</f>
        <v>53.82</v>
      </c>
      <c r="CY6" s="35">
        <f t="shared" ref="CY6:DG6" si="11">IF(CY7="",NA(),CY7)</f>
        <v>55.02</v>
      </c>
      <c r="CZ6" s="35">
        <f t="shared" si="11"/>
        <v>55.2</v>
      </c>
      <c r="DA6" s="35">
        <f t="shared" si="11"/>
        <v>60.53</v>
      </c>
      <c r="DB6" s="35">
        <f t="shared" si="11"/>
        <v>64.06</v>
      </c>
      <c r="DC6" s="35">
        <f t="shared" si="11"/>
        <v>63.77</v>
      </c>
      <c r="DD6" s="35">
        <f t="shared" si="11"/>
        <v>66.95</v>
      </c>
      <c r="DE6" s="35">
        <f t="shared" si="11"/>
        <v>66.33</v>
      </c>
      <c r="DF6" s="35">
        <f t="shared" si="11"/>
        <v>66.459999999999994</v>
      </c>
      <c r="DG6" s="35">
        <f t="shared" si="11"/>
        <v>64.42</v>
      </c>
      <c r="DH6" s="34" t="str">
        <f>IF(DH7="","",IF(DH7="-","【-】","【"&amp;SUBSTITUTE(TEXT(DH7,"#,##0.00"),"-","△")&amp;"】"))</f>
        <v>【80.45】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5">
        <f t="shared" si="14"/>
        <v>0.26</v>
      </c>
      <c r="EM6" s="35">
        <f t="shared" si="14"/>
        <v>0.04</v>
      </c>
      <c r="EN6" s="34">
        <f t="shared" si="14"/>
        <v>0</v>
      </c>
      <c r="EO6" s="34" t="str">
        <f>IF(EO7="","",IF(EO7="-","【-】","【"&amp;SUBSTITUTE(TEXT(EO7,"#,##0.00"),"-","△")&amp;"】"))</f>
        <v>【1.09】</v>
      </c>
    </row>
    <row r="7" spans="1:145" s="36" customFormat="1" x14ac:dyDescent="0.15">
      <c r="A7" s="28"/>
      <c r="B7" s="37">
        <v>2020</v>
      </c>
      <c r="C7" s="37">
        <v>462144</v>
      </c>
      <c r="D7" s="37">
        <v>47</v>
      </c>
      <c r="E7" s="37">
        <v>17</v>
      </c>
      <c r="F7" s="37">
        <v>6</v>
      </c>
      <c r="G7" s="37">
        <v>0</v>
      </c>
      <c r="H7" s="37" t="s">
        <v>97</v>
      </c>
      <c r="I7" s="37" t="s">
        <v>98</v>
      </c>
      <c r="J7" s="37" t="s">
        <v>99</v>
      </c>
      <c r="K7" s="37" t="s">
        <v>100</v>
      </c>
      <c r="L7" s="37" t="s">
        <v>101</v>
      </c>
      <c r="M7" s="37" t="s">
        <v>102</v>
      </c>
      <c r="N7" s="38" t="s">
        <v>103</v>
      </c>
      <c r="O7" s="38" t="s">
        <v>104</v>
      </c>
      <c r="P7" s="38">
        <v>3.81</v>
      </c>
      <c r="Q7" s="38">
        <v>97.03</v>
      </c>
      <c r="R7" s="38">
        <v>2052</v>
      </c>
      <c r="S7" s="38">
        <v>14283</v>
      </c>
      <c r="T7" s="38">
        <v>162.12</v>
      </c>
      <c r="U7" s="38">
        <v>88.1</v>
      </c>
      <c r="V7" s="38">
        <v>537</v>
      </c>
      <c r="W7" s="38">
        <v>0.25</v>
      </c>
      <c r="X7" s="38">
        <v>2148</v>
      </c>
      <c r="Y7" s="38">
        <v>103.75</v>
      </c>
      <c r="Z7" s="38">
        <v>102.29</v>
      </c>
      <c r="AA7" s="38">
        <v>103.3</v>
      </c>
      <c r="AB7" s="38">
        <v>106.15</v>
      </c>
      <c r="AC7" s="38">
        <v>106.16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1700.42</v>
      </c>
      <c r="BL7" s="38">
        <v>1491.92</v>
      </c>
      <c r="BM7" s="38">
        <v>1756.26</v>
      </c>
      <c r="BN7" s="38">
        <v>1864.29</v>
      </c>
      <c r="BO7" s="38">
        <v>1867.86</v>
      </c>
      <c r="BP7" s="38">
        <v>1042.3399999999999</v>
      </c>
      <c r="BQ7" s="38">
        <v>43.45</v>
      </c>
      <c r="BR7" s="38">
        <v>41.49</v>
      </c>
      <c r="BS7" s="38">
        <v>39.64</v>
      </c>
      <c r="BT7" s="38">
        <v>43.05</v>
      </c>
      <c r="BU7" s="38">
        <v>34.94</v>
      </c>
      <c r="BV7" s="38">
        <v>34.51</v>
      </c>
      <c r="BW7" s="38">
        <v>46.77</v>
      </c>
      <c r="BX7" s="38">
        <v>45.78</v>
      </c>
      <c r="BY7" s="38">
        <v>51.32</v>
      </c>
      <c r="BZ7" s="38">
        <v>46.93</v>
      </c>
      <c r="CA7" s="38">
        <v>42.6</v>
      </c>
      <c r="CB7" s="38">
        <v>263.67</v>
      </c>
      <c r="CC7" s="38">
        <v>279.39</v>
      </c>
      <c r="CD7" s="38">
        <v>295.89</v>
      </c>
      <c r="CE7" s="38">
        <v>273.41000000000003</v>
      </c>
      <c r="CF7" s="38">
        <v>335.17</v>
      </c>
      <c r="CG7" s="38">
        <v>476.11</v>
      </c>
      <c r="CH7" s="38">
        <v>348.75</v>
      </c>
      <c r="CI7" s="38">
        <v>367.7</v>
      </c>
      <c r="CJ7" s="38">
        <v>329.91</v>
      </c>
      <c r="CK7" s="38">
        <v>346.96</v>
      </c>
      <c r="CL7" s="38">
        <v>410.22</v>
      </c>
      <c r="CM7" s="38">
        <v>36.67</v>
      </c>
      <c r="CN7" s="38">
        <v>35.83</v>
      </c>
      <c r="CO7" s="38">
        <v>35</v>
      </c>
      <c r="CP7" s="38">
        <v>35.42</v>
      </c>
      <c r="CQ7" s="38">
        <v>35.42</v>
      </c>
      <c r="CR7" s="38">
        <v>29.4</v>
      </c>
      <c r="CS7" s="38">
        <v>29.8</v>
      </c>
      <c r="CT7" s="38">
        <v>29.43</v>
      </c>
      <c r="CU7" s="38">
        <v>26.7</v>
      </c>
      <c r="CV7" s="38">
        <v>29.12</v>
      </c>
      <c r="CW7" s="38">
        <v>32.979999999999997</v>
      </c>
      <c r="CX7" s="38">
        <v>53.82</v>
      </c>
      <c r="CY7" s="38">
        <v>55.02</v>
      </c>
      <c r="CZ7" s="38">
        <v>55.2</v>
      </c>
      <c r="DA7" s="38">
        <v>60.53</v>
      </c>
      <c r="DB7" s="38">
        <v>64.06</v>
      </c>
      <c r="DC7" s="38">
        <v>63.77</v>
      </c>
      <c r="DD7" s="38">
        <v>66.95</v>
      </c>
      <c r="DE7" s="38">
        <v>66.33</v>
      </c>
      <c r="DF7" s="38">
        <v>66.459999999999994</v>
      </c>
      <c r="DG7" s="38">
        <v>64.42</v>
      </c>
      <c r="DH7" s="38">
        <v>80.45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0.26</v>
      </c>
      <c r="EM7" s="38">
        <v>0.04</v>
      </c>
      <c r="EN7" s="38">
        <v>0</v>
      </c>
      <c r="EO7" s="38">
        <v>1.0900000000000001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112</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2022-02-22T02:37:00Z</cp:lastPrinted>
  <dcterms:created xsi:type="dcterms:W3CDTF">2021-12-03T08:06:35Z</dcterms:created>
  <dcterms:modified xsi:type="dcterms:W3CDTF">2022-02-25T02:02:13Z</dcterms:modified>
  <cp:category/>
</cp:coreProperties>
</file>