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6_指宿市【済】\"/>
    </mc:Choice>
  </mc:AlternateContent>
  <workbookProtection workbookAlgorithmName="SHA-512" workbookHashValue="PNbZjuAfkUCMcTobz+8htUQe+q5R+QGUbZKwb93kXqrl3V8Q1UEYA+7OpNgon/RRZYeKFop1fymMXMfAsvhaVQ==" workbookSaltValue="UxmudQxhcno74as9h6RVPA==" workbookSpinCount="100000" lockStructure="1"/>
  <bookViews>
    <workbookView xWindow="-120" yWindow="-120" windowWidth="20730" windowHeight="1116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AD10" i="4"/>
  <c r="W10" i="4"/>
  <c r="P10" i="4"/>
  <c r="BB8" i="4"/>
  <c r="AT8" i="4"/>
  <c r="AD8" i="4"/>
  <c r="W8" i="4"/>
  <c r="P8" i="4"/>
  <c r="B8" i="4"/>
  <c r="B6" i="4"/>
</calcChain>
</file>

<file path=xl/sharedStrings.xml><?xml version="1.0" encoding="utf-8"?>
<sst xmlns="http://schemas.openxmlformats.org/spreadsheetml/2006/main" count="297" uniqueCount="117">
  <si>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</si>
  <si>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</si>
  <si>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</si>
  <si>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</si>
  <si>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</si>
  <si>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</si>
  <si>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</si>
  <si>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</si>
  <si>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</si>
  <si>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</si>
  <si>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</si>
  <si>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</si>
  <si>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</si>
  <si>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</si>
  <si>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</si>
  <si>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</si>
  <si>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</si>
  <si>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</si>
  <si>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</si>
  <si>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</si>
  <si>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</si>
  <si>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</si>
  <si>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</si>
  <si>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</si>
  <si>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</si>
  <si>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</si>
  <si>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</si>
  <si>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</si>
  <si>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</si>
  <si>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</si>
  <si>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</si>
  <si>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</si>
  <si>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</si>
  <si>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</si>
  <si>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</si>
  <si>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</si>
  <si>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</si>
  <si>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</si>
  <si>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</si>
  <si>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</si>
  <si>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</si>
  <si>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</si>
  <si>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</si>
  <si>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</si>
  <si>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</si>
  <si>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</si>
  <si>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</si>
  <si>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</si>
  <si>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</si>
  <si>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</si>
  <si>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</si>
  <si>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</si>
  <si>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</si>
  <si>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</si>
  <si>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</si>
  <si>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</si>
  <si>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</si>
  <si>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</si>
  <si>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</si>
  <si>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</si>
  <si>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</si>
  <si>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</si>
  <si>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</si>
  <si>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</si>
  <si>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</si>
  <si>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</si>
  <si>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</si>
  <si>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</si>
  <si>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</si>
  <si>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</si>
  <si>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</si>
  <si>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</si>
  <si>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</si>
  <si>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</si>
  <si>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</si>
  <si>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</si>
  <si>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</si>
  <si>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</si>
  <si>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</si>
  <si>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</si>
  <si>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</si>
  <si>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</si>
  <si>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</si>
  <si>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</si>
  <si>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</si>
  <si>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</si>
  <si>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</si>
  <si>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</si>
  <si>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</si>
  <si>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</si>
  <si>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</si>
  <si>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</si>
  <si>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</si>
  <si>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</si>
  <si>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</si>
  <si>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</si>
  <si>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指宿市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</si>
  <si>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</si>
  <si>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</si>
  <si>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</si>
  <si>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</si>
  <si>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</si>
  <si>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</si>
  <si>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</si>
  <si>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</si>
  <si>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</si>
  <si>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</si>
  <si>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</si>
  <si>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</si>
  <si>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</si>
  <si>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</si>
  <si>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</si>
  <si>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</si>
  <si>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</si>
  <si>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下水道処理施設の維持管理業務の包括的民間委託や下水道使用料の改定など経営の健全化に努めてきたが，料金収入で汚水処理経費のすべてを賄えておらず一般会計からの繰入金を充てている状況である。
　また，供用開始から30年が経過し下水道施設の老朽化が進んでおり，長寿命化計画に基づく改築・更新工事を実施している状況である。今後は下水道施設の維持補修及び改築・更新工事に係る費用の増加が見込まれる。
　これらのことから，令和２年度に策定した経営戦略等を基に，今後も計画的な投資による事業実施や歳出の見直し，下水道使用料の改定などより一層の経営健全化に努めていく。</t>
    <rPh sb="205" eb="207">
      <t>レイワ</t>
    </rPh>
    <rPh sb="208" eb="210">
      <t>ネンド</t>
    </rPh>
    <rPh sb="211" eb="213">
      <t>サクテイ</t>
    </rPh>
    <rPh sb="215" eb="217">
      <t>ケイエイ</t>
    </rPh>
    <rPh sb="217" eb="219">
      <t>センリャク</t>
    </rPh>
    <rPh sb="219" eb="220">
      <t>トウ</t>
    </rPh>
    <rPh sb="221" eb="222">
      <t>モト</t>
    </rPh>
    <phoneticPr fontId="4"/>
  </si>
  <si>
    <t>①経常収支比率は，下水道処理施設の維持管理業務の効率化とコスト削減を図るため，包括的民間委託の導入や使用料を改定するなど経営の健全化に努めてきたが，今後も引き続き経営健全化に努めていく必要がある。
③流動比率は，類似団体と比較して高い状況であり，令和元年度と比較しても12.62％上昇している。流動負債に含まれている企業債は建設改良費に充てており，これらの財源により整備された施設で将来的には使用料の増収を見込んでいる。
④企業債残高対事業規模比率は，企業債残高に対する一般会計負担額の見直しを行ったため比率が低下したものである。
⑤経費回収率は，資本費について料金収入で賄えておらず一般会計からの繰入金を充てている状況であり，今後も料金改定など経営健全化に努めていく必要がある。
⑥汚水処理原価は，類似団体と比較して安価で処理できている。今後も一層の経費削減により同原価の抑制に努めたい。
⑦施設利用率は，処理区域内人口が減少傾向にあることなどから類似団体と比較しても低い状況である。旅館・ホテルからの流入汚水量が一定の割合を占めるため，宿泊客数の増減に影響を受ける。
⑧水洗化率は，類似団体と同水準であるが，今後も引き続き水洗化率の向上に努めていく。</t>
    <rPh sb="1" eb="3">
      <t>ケイジョウ</t>
    </rPh>
    <rPh sb="100" eb="102">
      <t>リュウドウ</t>
    </rPh>
    <rPh sb="102" eb="104">
      <t>ヒリツ</t>
    </rPh>
    <rPh sb="106" eb="108">
      <t>ルイジ</t>
    </rPh>
    <rPh sb="108" eb="110">
      <t>ダンタイ</t>
    </rPh>
    <rPh sb="111" eb="113">
      <t>ヒカク</t>
    </rPh>
    <rPh sb="115" eb="116">
      <t>タカ</t>
    </rPh>
    <rPh sb="117" eb="119">
      <t>ジョウキョウ</t>
    </rPh>
    <rPh sb="123" eb="125">
      <t>レイワ</t>
    </rPh>
    <rPh sb="125" eb="127">
      <t>ガンネン</t>
    </rPh>
    <rPh sb="127" eb="128">
      <t>ド</t>
    </rPh>
    <rPh sb="129" eb="131">
      <t>ヒカク</t>
    </rPh>
    <rPh sb="140" eb="142">
      <t>ジョウショウ</t>
    </rPh>
    <rPh sb="212" eb="214">
      <t>キギョウ</t>
    </rPh>
    <rPh sb="214" eb="215">
      <t>サイ</t>
    </rPh>
    <rPh sb="215" eb="217">
      <t>ザンダカ</t>
    </rPh>
    <rPh sb="217" eb="218">
      <t>タイ</t>
    </rPh>
    <rPh sb="218" eb="220">
      <t>ジギョウ</t>
    </rPh>
    <rPh sb="220" eb="222">
      <t>キボ</t>
    </rPh>
    <rPh sb="222" eb="224">
      <t>ヒリツ</t>
    </rPh>
    <rPh sb="226" eb="228">
      <t>キギョウ</t>
    </rPh>
    <rPh sb="228" eb="229">
      <t>サイ</t>
    </rPh>
    <rPh sb="229" eb="231">
      <t>ザンダカ</t>
    </rPh>
    <rPh sb="232" eb="233">
      <t>タイ</t>
    </rPh>
    <rPh sb="235" eb="237">
      <t>イッパン</t>
    </rPh>
    <rPh sb="237" eb="239">
      <t>カイケイ</t>
    </rPh>
    <rPh sb="239" eb="241">
      <t>フタン</t>
    </rPh>
    <rPh sb="241" eb="242">
      <t>ガク</t>
    </rPh>
    <rPh sb="243" eb="245">
      <t>ミナオ</t>
    </rPh>
    <rPh sb="247" eb="248">
      <t>オコナ</t>
    </rPh>
    <rPh sb="252" eb="254">
      <t>ヒリツ</t>
    </rPh>
    <rPh sb="255" eb="257">
      <t>テイカ</t>
    </rPh>
    <rPh sb="342" eb="344">
      <t>オスイ</t>
    </rPh>
    <rPh sb="344" eb="346">
      <t>ショリ</t>
    </rPh>
    <rPh sb="346" eb="348">
      <t>ゲンカ</t>
    </rPh>
    <rPh sb="350" eb="352">
      <t>ルイジ</t>
    </rPh>
    <rPh sb="352" eb="354">
      <t>ダンタイ</t>
    </rPh>
    <rPh sb="355" eb="357">
      <t>ヒカク</t>
    </rPh>
    <rPh sb="359" eb="361">
      <t>アンカ</t>
    </rPh>
    <rPh sb="362" eb="364">
      <t>ショリ</t>
    </rPh>
    <rPh sb="370" eb="372">
      <t>コンゴ</t>
    </rPh>
    <rPh sb="373" eb="375">
      <t>イッソウ</t>
    </rPh>
    <rPh sb="376" eb="378">
      <t>ケイヒ</t>
    </rPh>
    <rPh sb="378" eb="380">
      <t>サクゲン</t>
    </rPh>
    <rPh sb="383" eb="384">
      <t>ドウ</t>
    </rPh>
    <rPh sb="384" eb="386">
      <t>ゲンカ</t>
    </rPh>
    <rPh sb="387" eb="389">
      <t>ヨクセイ</t>
    </rPh>
    <rPh sb="390" eb="391">
      <t>ツト</t>
    </rPh>
    <rPh sb="470" eb="473">
      <t>シュクハクキャク</t>
    </rPh>
    <rPh sb="473" eb="474">
      <t>スウ</t>
    </rPh>
    <rPh sb="475" eb="477">
      <t>ゾウゲン</t>
    </rPh>
    <rPh sb="478" eb="480">
      <t>エイキョウ</t>
    </rPh>
    <rPh sb="481" eb="482">
      <t>ウ</t>
    </rPh>
    <phoneticPr fontId="4"/>
  </si>
  <si>
    <t>①有形固定資産減価償却率は，類似団体と比較し低い傾向にはあるものの年々上昇することが見込まれているため，計画的な施設更新を実施していきたい。
③管渠改善率については，本市には耐用年数を超過した管渠がないこともあるが，年次的に再構築工事を実施していることから，類似団体と比較し高水準にある。今後も引き続き計画的に下水道施設の維持補修及び改築・更新工事を実施していく。</t>
    <rPh sb="1" eb="3">
      <t>ユウケイ</t>
    </rPh>
    <rPh sb="3" eb="5">
      <t>コテイ</t>
    </rPh>
    <rPh sb="5" eb="7">
      <t>シサン</t>
    </rPh>
    <rPh sb="7" eb="9">
      <t>ゲンカ</t>
    </rPh>
    <rPh sb="9" eb="11">
      <t>ショウキャク</t>
    </rPh>
    <rPh sb="11" eb="12">
      <t>リツ</t>
    </rPh>
    <rPh sb="14" eb="16">
      <t>ルイジ</t>
    </rPh>
    <rPh sb="16" eb="18">
      <t>ダンタイ</t>
    </rPh>
    <rPh sb="19" eb="21">
      <t>ヒカク</t>
    </rPh>
    <rPh sb="22" eb="23">
      <t>ヒク</t>
    </rPh>
    <rPh sb="24" eb="26">
      <t>ケイコウ</t>
    </rPh>
    <rPh sb="33" eb="35">
      <t>ネンネン</t>
    </rPh>
    <rPh sb="35" eb="37">
      <t>ジョウショウ</t>
    </rPh>
    <rPh sb="42" eb="44">
      <t>ミコ</t>
    </rPh>
    <rPh sb="52" eb="55">
      <t>ケイカクテキ</t>
    </rPh>
    <rPh sb="56" eb="58">
      <t>シセツ</t>
    </rPh>
    <rPh sb="58" eb="60">
      <t>コウシン</t>
    </rPh>
    <rPh sb="61" eb="63">
      <t>ジッシ</t>
    </rPh>
    <rPh sb="108" eb="110">
      <t>ネンジ</t>
    </rPh>
    <rPh sb="110" eb="111">
      <t>テキ</t>
    </rPh>
    <rPh sb="112" eb="115">
      <t>サイコウチク</t>
    </rPh>
    <rPh sb="115" eb="117">
      <t>コウジ</t>
    </rPh>
    <rPh sb="118" eb="120">
      <t>ジッシ</t>
    </rPh>
    <rPh sb="129" eb="131">
      <t>ルイジ</t>
    </rPh>
    <rPh sb="131" eb="133">
      <t>ダンタイ</t>
    </rPh>
    <rPh sb="134" eb="136">
      <t>ヒカク</t>
    </rPh>
    <rPh sb="137" eb="140">
      <t>コウスイジュン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</si>
</sst>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0.37</c:v>
                </c:pt>
                <c:pt idx="4">
                  <c:v>0.94</c:v>
                </c:pt>
              </c:numCache>
            </c:numRef>
          </c:val>
          <c:extLst>
            <c:ext xmlns:c16="http://schemas.microsoft.com/office/drawing/2014/chart" uri="{C3380CC4-5D6E-409C-BE32-E72D297353CC}">
              <c16:uniqueId val="{00000000-23C9-46D3-B59D-F7E27E85BC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0.09</c:v>
                </c:pt>
              </c:numCache>
            </c:numRef>
          </c:val>
          <c:smooth val="0"/>
          <c:extLst>
            <c:ext xmlns:c16="http://schemas.microsoft.com/office/drawing/2014/chart" uri="{C3380CC4-5D6E-409C-BE32-E72D297353CC}">
              <c16:uniqueId val="{00000001-23C9-46D3-B59D-F7E27E85BC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48.48</c:v>
                </c:pt>
                <c:pt idx="4">
                  <c:v>45.1</c:v>
                </c:pt>
              </c:numCache>
            </c:numRef>
          </c:val>
          <c:extLst>
            <c:ext xmlns:c16="http://schemas.microsoft.com/office/drawing/2014/chart" uri="{C3380CC4-5D6E-409C-BE32-E72D297353CC}">
              <c16:uniqueId val="{00000000-438E-4106-AE53-AD7633CDBB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55.55</c:v>
                </c:pt>
                <c:pt idx="4">
                  <c:v>55.84</c:v>
                </c:pt>
              </c:numCache>
            </c:numRef>
          </c:val>
          <c:smooth val="0"/>
          <c:extLst>
            <c:ext xmlns:c16="http://schemas.microsoft.com/office/drawing/2014/chart" uri="{C3380CC4-5D6E-409C-BE32-E72D297353CC}">
              <c16:uniqueId val="{00000001-438E-4106-AE53-AD7633CDBB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93.6</c:v>
                </c:pt>
                <c:pt idx="4">
                  <c:v>93.59</c:v>
                </c:pt>
              </c:numCache>
            </c:numRef>
          </c:val>
          <c:extLst>
            <c:ext xmlns:c16="http://schemas.microsoft.com/office/drawing/2014/chart" uri="{C3380CC4-5D6E-409C-BE32-E72D297353CC}">
              <c16:uniqueId val="{00000000-FF1C-4CEC-97EB-A66A375108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91.64</c:v>
                </c:pt>
                <c:pt idx="4">
                  <c:v>92.34</c:v>
                </c:pt>
              </c:numCache>
            </c:numRef>
          </c:val>
          <c:smooth val="0"/>
          <c:extLst>
            <c:ext xmlns:c16="http://schemas.microsoft.com/office/drawing/2014/chart" uri="{C3380CC4-5D6E-409C-BE32-E72D297353CC}">
              <c16:uniqueId val="{00000001-FF1C-4CEC-97EB-A66A375108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105.24</c:v>
                </c:pt>
                <c:pt idx="4">
                  <c:v>102.05</c:v>
                </c:pt>
              </c:numCache>
            </c:numRef>
          </c:val>
          <c:extLst>
            <c:ext xmlns:c16="http://schemas.microsoft.com/office/drawing/2014/chart" uri="{C3380CC4-5D6E-409C-BE32-E72D297353CC}">
              <c16:uniqueId val="{00000000-FDED-44FD-A6A4-E44F8E591D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104.01</c:v>
                </c:pt>
                <c:pt idx="4">
                  <c:v>105.41</c:v>
                </c:pt>
              </c:numCache>
            </c:numRef>
          </c:val>
          <c:smooth val="0"/>
          <c:extLst>
            <c:ext xmlns:c16="http://schemas.microsoft.com/office/drawing/2014/chart" uri="{C3380CC4-5D6E-409C-BE32-E72D297353CC}">
              <c16:uniqueId val="{00000001-FDED-44FD-A6A4-E44F8E591D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3.88</c:v>
                </c:pt>
                <c:pt idx="4">
                  <c:v>7.32</c:v>
                </c:pt>
              </c:numCache>
            </c:numRef>
          </c:val>
          <c:extLst>
            <c:ext xmlns:c16="http://schemas.microsoft.com/office/drawing/2014/chart" uri="{C3380CC4-5D6E-409C-BE32-E72D297353CC}">
              <c16:uniqueId val="{00000000-96DC-415F-95C8-3C4D9F024CE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31.19</c:v>
                </c:pt>
                <c:pt idx="4">
                  <c:v>25.37</c:v>
                </c:pt>
              </c:numCache>
            </c:numRef>
          </c:val>
          <c:smooth val="0"/>
          <c:extLst>
            <c:ext xmlns:c16="http://schemas.microsoft.com/office/drawing/2014/chart" uri="{C3380CC4-5D6E-409C-BE32-E72D297353CC}">
              <c16:uniqueId val="{00000001-96DC-415F-95C8-3C4D9F024CE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9D7-4D78-BE6B-C176BB880A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0.57999999999999996</c:v>
                </c:pt>
                <c:pt idx="4">
                  <c:v>0.54</c:v>
                </c:pt>
              </c:numCache>
            </c:numRef>
          </c:val>
          <c:smooth val="0"/>
          <c:extLst>
            <c:ext xmlns:c16="http://schemas.microsoft.com/office/drawing/2014/chart" uri="{C3380CC4-5D6E-409C-BE32-E72D297353CC}">
              <c16:uniqueId val="{00000001-C9D7-4D78-BE6B-C176BB880A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31A-4C37-9DF5-036CE6B1A8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26.18</c:v>
                </c:pt>
                <c:pt idx="4">
                  <c:v>25.86</c:v>
                </c:pt>
              </c:numCache>
            </c:numRef>
          </c:val>
          <c:smooth val="0"/>
          <c:extLst>
            <c:ext xmlns:c16="http://schemas.microsoft.com/office/drawing/2014/chart" uri="{C3380CC4-5D6E-409C-BE32-E72D297353CC}">
              <c16:uniqueId val="{00000001-031A-4C37-9DF5-036CE6B1A8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62.83</c:v>
                </c:pt>
                <c:pt idx="4">
                  <c:v>75.45</c:v>
                </c:pt>
              </c:numCache>
            </c:numRef>
          </c:val>
          <c:extLst>
            <c:ext xmlns:c16="http://schemas.microsoft.com/office/drawing/2014/chart" uri="{C3380CC4-5D6E-409C-BE32-E72D297353CC}">
              <c16:uniqueId val="{00000000-B365-42D0-B4C1-95EDF95B32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57.3</c:v>
                </c:pt>
                <c:pt idx="4">
                  <c:v>58.23</c:v>
                </c:pt>
              </c:numCache>
            </c:numRef>
          </c:val>
          <c:smooth val="0"/>
          <c:extLst>
            <c:ext xmlns:c16="http://schemas.microsoft.com/office/drawing/2014/chart" uri="{C3380CC4-5D6E-409C-BE32-E72D297353CC}">
              <c16:uniqueId val="{00000001-B365-42D0-B4C1-95EDF95B32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1714.36</c:v>
                </c:pt>
                <c:pt idx="4">
                  <c:v>301.47000000000003</c:v>
                </c:pt>
              </c:numCache>
            </c:numRef>
          </c:val>
          <c:extLst>
            <c:ext xmlns:c16="http://schemas.microsoft.com/office/drawing/2014/chart" uri="{C3380CC4-5D6E-409C-BE32-E72D297353CC}">
              <c16:uniqueId val="{00000000-FC80-4EA4-8AEE-E37EB58989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807.75</c:v>
                </c:pt>
                <c:pt idx="4">
                  <c:v>812.92</c:v>
                </c:pt>
              </c:numCache>
            </c:numRef>
          </c:val>
          <c:smooth val="0"/>
          <c:extLst>
            <c:ext xmlns:c16="http://schemas.microsoft.com/office/drawing/2014/chart" uri="{C3380CC4-5D6E-409C-BE32-E72D297353CC}">
              <c16:uniqueId val="{00000001-FC80-4EA4-8AEE-E37EB58989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112.17</c:v>
                </c:pt>
                <c:pt idx="4">
                  <c:v>94.92</c:v>
                </c:pt>
              </c:numCache>
            </c:numRef>
          </c:val>
          <c:extLst>
            <c:ext xmlns:c16="http://schemas.microsoft.com/office/drawing/2014/chart" uri="{C3380CC4-5D6E-409C-BE32-E72D297353CC}">
              <c16:uniqueId val="{00000000-6F16-4ED1-A967-76C9AA41A1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86.94</c:v>
                </c:pt>
                <c:pt idx="4">
                  <c:v>85.4</c:v>
                </c:pt>
              </c:numCache>
            </c:numRef>
          </c:val>
          <c:smooth val="0"/>
          <c:extLst>
            <c:ext xmlns:c16="http://schemas.microsoft.com/office/drawing/2014/chart" uri="{C3380CC4-5D6E-409C-BE32-E72D297353CC}">
              <c16:uniqueId val="{00000001-6F16-4ED1-A967-76C9AA41A1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113.16</c:v>
                </c:pt>
                <c:pt idx="4">
                  <c:v>131.5</c:v>
                </c:pt>
              </c:numCache>
            </c:numRef>
          </c:val>
          <c:extLst>
            <c:ext xmlns:c16="http://schemas.microsoft.com/office/drawing/2014/chart" uri="{C3380CC4-5D6E-409C-BE32-E72D297353CC}">
              <c16:uniqueId val="{00000000-75EC-4A88-A74C-CA77AF76E15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179.63</c:v>
                </c:pt>
                <c:pt idx="4">
                  <c:v>188.57</c:v>
                </c:pt>
              </c:numCache>
            </c:numRef>
          </c:val>
          <c:smooth val="0"/>
          <c:extLst>
            <c:ext xmlns:c16="http://schemas.microsoft.com/office/drawing/2014/chart" uri="{C3380CC4-5D6E-409C-BE32-E72D297353CC}">
              <c16:uniqueId val="{00000001-75EC-4A88-A74C-CA77AF76E15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指宿市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Cd1</v>
      </c>
      <c r="X8" s="72"/>
      <c r="Y8" s="72"/>
      <c r="Z8" s="72"/>
      <c r="AA8" s="72"/>
      <c r="AB8" s="72"/>
      <c r="AC8" s="72"/>
      <c r="AD8" s="73" t="str">
        <f>データ!$M$6</f>
        <v>非設置</v>
      </c>
      <c r="AE8" s="73"/>
      <c r="AF8" s="73"/>
      <c r="AG8" s="73"/>
      <c r="AH8" s="73"/>
      <c r="AI8" s="73"/>
      <c r="AJ8" s="73"/>
      <c r="AK8" s="3"/>
      <c r="AL8" s="69">
        <f>データ!S6</f>
        <v>39763</v>
      </c>
      <c r="AM8" s="69"/>
      <c r="AN8" s="69"/>
      <c r="AO8" s="69"/>
      <c r="AP8" s="69"/>
      <c r="AQ8" s="69"/>
      <c r="AR8" s="69"/>
      <c r="AS8" s="69"/>
      <c r="AT8" s="68">
        <f>データ!T6</f>
        <v>148.84</v>
      </c>
      <c r="AU8" s="68"/>
      <c r="AV8" s="68"/>
      <c r="AW8" s="68"/>
      <c r="AX8" s="68"/>
      <c r="AY8" s="68"/>
      <c r="AZ8" s="68"/>
      <c r="BA8" s="68"/>
      <c r="BB8" s="68">
        <f>データ!U6</f>
        <v>267.14999999999998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65.62</v>
      </c>
      <c r="J10" s="68"/>
      <c r="K10" s="68"/>
      <c r="L10" s="68"/>
      <c r="M10" s="68"/>
      <c r="N10" s="68"/>
      <c r="O10" s="68"/>
      <c r="P10" s="68">
        <f>データ!P6</f>
        <v>27.85</v>
      </c>
      <c r="Q10" s="68"/>
      <c r="R10" s="68"/>
      <c r="S10" s="68"/>
      <c r="T10" s="68"/>
      <c r="U10" s="68"/>
      <c r="V10" s="68"/>
      <c r="W10" s="68">
        <f>データ!Q6</f>
        <v>88.23</v>
      </c>
      <c r="X10" s="68"/>
      <c r="Y10" s="68"/>
      <c r="Z10" s="68"/>
      <c r="AA10" s="68"/>
      <c r="AB10" s="68"/>
      <c r="AC10" s="68"/>
      <c r="AD10" s="69">
        <f>データ!R6</f>
        <v>2720</v>
      </c>
      <c r="AE10" s="69"/>
      <c r="AF10" s="69"/>
      <c r="AG10" s="69"/>
      <c r="AH10" s="69"/>
      <c r="AI10" s="69"/>
      <c r="AJ10" s="69"/>
      <c r="AK10" s="2"/>
      <c r="AL10" s="69">
        <f>データ!V6</f>
        <v>10957</v>
      </c>
      <c r="AM10" s="69"/>
      <c r="AN10" s="69"/>
      <c r="AO10" s="69"/>
      <c r="AP10" s="69"/>
      <c r="AQ10" s="69"/>
      <c r="AR10" s="69"/>
      <c r="AS10" s="69"/>
      <c r="AT10" s="68">
        <f>データ!W6</f>
        <v>4.67</v>
      </c>
      <c r="AU10" s="68"/>
      <c r="AV10" s="68"/>
      <c r="AW10" s="68"/>
      <c r="AX10" s="68"/>
      <c r="AY10" s="68"/>
      <c r="AZ10" s="68"/>
      <c r="BA10" s="68"/>
      <c r="BB10" s="68">
        <f>データ!X6</f>
        <v>2346.25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hugOjxCQYEqP+b4chGnVeku0kpp4PpIn7hj8VE1NZBJinOjFegG7WTkrcRRsvaWIAUwA5GXuZEwn3eJgcgY4ww==" saltValue="/nw8/X2watghUpyH25vik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462101</v>
      </c>
      <c r="D6" s="33">
        <f t="shared" si="3"/>
        <v>46</v>
      </c>
      <c r="E6" s="33">
        <f t="shared" si="3"/>
        <v>17</v>
      </c>
      <c r="F6" s="33">
        <f t="shared" si="3"/>
        <v>1</v>
      </c>
      <c r="G6" s="33">
        <f t="shared" si="3"/>
        <v>0</v>
      </c>
      <c r="H6" s="33" t="str">
        <f t="shared" si="3"/>
        <v>鹿児島県　指宿市</v>
      </c>
      <c r="I6" s="33" t="str">
        <f t="shared" si="3"/>
        <v>法適用</v>
      </c>
      <c r="J6" s="33" t="str">
        <f t="shared" si="3"/>
        <v>下水道事業</v>
      </c>
      <c r="K6" s="33" t="str">
        <f t="shared" si="3"/>
        <v>公共下水道</v>
      </c>
      <c r="L6" s="33" t="str">
        <f t="shared" si="3"/>
        <v>Cd1</v>
      </c>
      <c r="M6" s="33" t="str">
        <f t="shared" si="3"/>
        <v>非設置</v>
      </c>
      <c r="N6" s="34" t="str">
        <f t="shared" si="3"/>
        <v>-</v>
      </c>
      <c r="O6" s="34">
        <f t="shared" si="3"/>
        <v>65.62</v>
      </c>
      <c r="P6" s="34">
        <f t="shared" si="3"/>
        <v>27.85</v>
      </c>
      <c r="Q6" s="34">
        <f t="shared" si="3"/>
        <v>88.23</v>
      </c>
      <c r="R6" s="34">
        <f t="shared" si="3"/>
        <v>2720</v>
      </c>
      <c r="S6" s="34">
        <f t="shared" si="3"/>
        <v>39763</v>
      </c>
      <c r="T6" s="34">
        <f t="shared" si="3"/>
        <v>148.84</v>
      </c>
      <c r="U6" s="34">
        <f t="shared" si="3"/>
        <v>267.14999999999998</v>
      </c>
      <c r="V6" s="34">
        <f t="shared" si="3"/>
        <v>10957</v>
      </c>
      <c r="W6" s="34">
        <f t="shared" si="3"/>
        <v>4.67</v>
      </c>
      <c r="X6" s="34">
        <f t="shared" si="3"/>
        <v>2346.25</v>
      </c>
      <c r="Y6" s="35" t="str">
        <f>IF(Y7="",NA(),Y7)</f>
        <v>-</v>
      </c>
      <c r="Z6" s="35" t="str">
        <f t="shared" ref="Z6:AH6" si="4">IF(Z7="",NA(),Z7)</f>
        <v>-</v>
      </c>
      <c r="AA6" s="35" t="str">
        <f t="shared" si="4"/>
        <v>-</v>
      </c>
      <c r="AB6" s="35">
        <f t="shared" si="4"/>
        <v>105.24</v>
      </c>
      <c r="AC6" s="35">
        <f t="shared" si="4"/>
        <v>102.05</v>
      </c>
      <c r="AD6" s="35" t="str">
        <f t="shared" si="4"/>
        <v>-</v>
      </c>
      <c r="AE6" s="35" t="str">
        <f t="shared" si="4"/>
        <v>-</v>
      </c>
      <c r="AF6" s="35" t="str">
        <f t="shared" si="4"/>
        <v>-</v>
      </c>
      <c r="AG6" s="35">
        <f t="shared" si="4"/>
        <v>104.01</v>
      </c>
      <c r="AH6" s="35">
        <f t="shared" si="4"/>
        <v>105.41</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26.18</v>
      </c>
      <c r="AS6" s="35">
        <f t="shared" si="5"/>
        <v>25.86</v>
      </c>
      <c r="AT6" s="34" t="str">
        <f>IF(AT7="","",IF(AT7="-","【-】","【"&amp;SUBSTITUTE(TEXT(AT7,"#,##0.00"),"-","△")&amp;"】"))</f>
        <v>【3.64】</v>
      </c>
      <c r="AU6" s="35" t="str">
        <f>IF(AU7="",NA(),AU7)</f>
        <v>-</v>
      </c>
      <c r="AV6" s="35" t="str">
        <f t="shared" ref="AV6:BD6" si="6">IF(AV7="",NA(),AV7)</f>
        <v>-</v>
      </c>
      <c r="AW6" s="35" t="str">
        <f t="shared" si="6"/>
        <v>-</v>
      </c>
      <c r="AX6" s="35">
        <f t="shared" si="6"/>
        <v>62.83</v>
      </c>
      <c r="AY6" s="35">
        <f t="shared" si="6"/>
        <v>75.45</v>
      </c>
      <c r="AZ6" s="35" t="str">
        <f t="shared" si="6"/>
        <v>-</v>
      </c>
      <c r="BA6" s="35" t="str">
        <f t="shared" si="6"/>
        <v>-</v>
      </c>
      <c r="BB6" s="35" t="str">
        <f t="shared" si="6"/>
        <v>-</v>
      </c>
      <c r="BC6" s="35">
        <f t="shared" si="6"/>
        <v>57.3</v>
      </c>
      <c r="BD6" s="35">
        <f t="shared" si="6"/>
        <v>58.23</v>
      </c>
      <c r="BE6" s="34" t="str">
        <f>IF(BE7="","",IF(BE7="-","【-】","【"&amp;SUBSTITUTE(TEXT(BE7,"#,##0.00"),"-","△")&amp;"】"))</f>
        <v>【67.52】</v>
      </c>
      <c r="BF6" s="35" t="str">
        <f>IF(BF7="",NA(),BF7)</f>
        <v>-</v>
      </c>
      <c r="BG6" s="35" t="str">
        <f t="shared" ref="BG6:BO6" si="7">IF(BG7="",NA(),BG7)</f>
        <v>-</v>
      </c>
      <c r="BH6" s="35" t="str">
        <f t="shared" si="7"/>
        <v>-</v>
      </c>
      <c r="BI6" s="35">
        <f t="shared" si="7"/>
        <v>1714.36</v>
      </c>
      <c r="BJ6" s="35">
        <f t="shared" si="7"/>
        <v>301.47000000000003</v>
      </c>
      <c r="BK6" s="35" t="str">
        <f t="shared" si="7"/>
        <v>-</v>
      </c>
      <c r="BL6" s="35" t="str">
        <f t="shared" si="7"/>
        <v>-</v>
      </c>
      <c r="BM6" s="35" t="str">
        <f t="shared" si="7"/>
        <v>-</v>
      </c>
      <c r="BN6" s="35">
        <f t="shared" si="7"/>
        <v>807.75</v>
      </c>
      <c r="BO6" s="35">
        <f t="shared" si="7"/>
        <v>812.92</v>
      </c>
      <c r="BP6" s="34" t="str">
        <f>IF(BP7="","",IF(BP7="-","【-】","【"&amp;SUBSTITUTE(TEXT(BP7,"#,##0.00"),"-","△")&amp;"】"))</f>
        <v>【705.21】</v>
      </c>
      <c r="BQ6" s="35" t="str">
        <f>IF(BQ7="",NA(),BQ7)</f>
        <v>-</v>
      </c>
      <c r="BR6" s="35" t="str">
        <f t="shared" ref="BR6:BZ6" si="8">IF(BR7="",NA(),BR7)</f>
        <v>-</v>
      </c>
      <c r="BS6" s="35" t="str">
        <f t="shared" si="8"/>
        <v>-</v>
      </c>
      <c r="BT6" s="35">
        <f t="shared" si="8"/>
        <v>112.17</v>
      </c>
      <c r="BU6" s="35">
        <f t="shared" si="8"/>
        <v>94.92</v>
      </c>
      <c r="BV6" s="35" t="str">
        <f t="shared" si="8"/>
        <v>-</v>
      </c>
      <c r="BW6" s="35" t="str">
        <f t="shared" si="8"/>
        <v>-</v>
      </c>
      <c r="BX6" s="35" t="str">
        <f t="shared" si="8"/>
        <v>-</v>
      </c>
      <c r="BY6" s="35">
        <f t="shared" si="8"/>
        <v>86.94</v>
      </c>
      <c r="BZ6" s="35">
        <f t="shared" si="8"/>
        <v>85.4</v>
      </c>
      <c r="CA6" s="34" t="str">
        <f>IF(CA7="","",IF(CA7="-","【-】","【"&amp;SUBSTITUTE(TEXT(CA7,"#,##0.00"),"-","△")&amp;"】"))</f>
        <v>【98.96】</v>
      </c>
      <c r="CB6" s="35" t="str">
        <f>IF(CB7="",NA(),CB7)</f>
        <v>-</v>
      </c>
      <c r="CC6" s="35" t="str">
        <f t="shared" ref="CC6:CK6" si="9">IF(CC7="",NA(),CC7)</f>
        <v>-</v>
      </c>
      <c r="CD6" s="35" t="str">
        <f t="shared" si="9"/>
        <v>-</v>
      </c>
      <c r="CE6" s="35">
        <f t="shared" si="9"/>
        <v>113.16</v>
      </c>
      <c r="CF6" s="35">
        <f t="shared" si="9"/>
        <v>131.5</v>
      </c>
      <c r="CG6" s="35" t="str">
        <f t="shared" si="9"/>
        <v>-</v>
      </c>
      <c r="CH6" s="35" t="str">
        <f t="shared" si="9"/>
        <v>-</v>
      </c>
      <c r="CI6" s="35" t="str">
        <f t="shared" si="9"/>
        <v>-</v>
      </c>
      <c r="CJ6" s="35">
        <f t="shared" si="9"/>
        <v>179.63</v>
      </c>
      <c r="CK6" s="35">
        <f t="shared" si="9"/>
        <v>188.57</v>
      </c>
      <c r="CL6" s="34" t="str">
        <f>IF(CL7="","",IF(CL7="-","【-】","【"&amp;SUBSTITUTE(TEXT(CL7,"#,##0.00"),"-","△")&amp;"】"))</f>
        <v>【134.52】</v>
      </c>
      <c r="CM6" s="35" t="str">
        <f>IF(CM7="",NA(),CM7)</f>
        <v>-</v>
      </c>
      <c r="CN6" s="35" t="str">
        <f t="shared" ref="CN6:CV6" si="10">IF(CN7="",NA(),CN7)</f>
        <v>-</v>
      </c>
      <c r="CO6" s="35" t="str">
        <f t="shared" si="10"/>
        <v>-</v>
      </c>
      <c r="CP6" s="35">
        <f t="shared" si="10"/>
        <v>48.48</v>
      </c>
      <c r="CQ6" s="35">
        <f t="shared" si="10"/>
        <v>45.1</v>
      </c>
      <c r="CR6" s="35" t="str">
        <f t="shared" si="10"/>
        <v>-</v>
      </c>
      <c r="CS6" s="35" t="str">
        <f t="shared" si="10"/>
        <v>-</v>
      </c>
      <c r="CT6" s="35" t="str">
        <f t="shared" si="10"/>
        <v>-</v>
      </c>
      <c r="CU6" s="35">
        <f t="shared" si="10"/>
        <v>55.55</v>
      </c>
      <c r="CV6" s="35">
        <f t="shared" si="10"/>
        <v>55.84</v>
      </c>
      <c r="CW6" s="34" t="str">
        <f>IF(CW7="","",IF(CW7="-","【-】","【"&amp;SUBSTITUTE(TEXT(CW7,"#,##0.00"),"-","△")&amp;"】"))</f>
        <v>【59.57】</v>
      </c>
      <c r="CX6" s="35" t="str">
        <f>IF(CX7="",NA(),CX7)</f>
        <v>-</v>
      </c>
      <c r="CY6" s="35" t="str">
        <f t="shared" ref="CY6:DG6" si="11">IF(CY7="",NA(),CY7)</f>
        <v>-</v>
      </c>
      <c r="CZ6" s="35" t="str">
        <f t="shared" si="11"/>
        <v>-</v>
      </c>
      <c r="DA6" s="35">
        <f t="shared" si="11"/>
        <v>93.6</v>
      </c>
      <c r="DB6" s="35">
        <f t="shared" si="11"/>
        <v>93.59</v>
      </c>
      <c r="DC6" s="35" t="str">
        <f t="shared" si="11"/>
        <v>-</v>
      </c>
      <c r="DD6" s="35" t="str">
        <f t="shared" si="11"/>
        <v>-</v>
      </c>
      <c r="DE6" s="35" t="str">
        <f t="shared" si="11"/>
        <v>-</v>
      </c>
      <c r="DF6" s="35">
        <f t="shared" si="11"/>
        <v>91.64</v>
      </c>
      <c r="DG6" s="35">
        <f t="shared" si="11"/>
        <v>92.34</v>
      </c>
      <c r="DH6" s="34" t="str">
        <f>IF(DH7="","",IF(DH7="-","【-】","【"&amp;SUBSTITUTE(TEXT(DH7,"#,##0.00"),"-","△")&amp;"】"))</f>
        <v>【95.57】</v>
      </c>
      <c r="DI6" s="35" t="str">
        <f>IF(DI7="",NA(),DI7)</f>
        <v>-</v>
      </c>
      <c r="DJ6" s="35" t="str">
        <f t="shared" ref="DJ6:DR6" si="12">IF(DJ7="",NA(),DJ7)</f>
        <v>-</v>
      </c>
      <c r="DK6" s="35" t="str">
        <f t="shared" si="12"/>
        <v>-</v>
      </c>
      <c r="DL6" s="35">
        <f t="shared" si="12"/>
        <v>3.88</v>
      </c>
      <c r="DM6" s="35">
        <f t="shared" si="12"/>
        <v>7.32</v>
      </c>
      <c r="DN6" s="35" t="str">
        <f t="shared" si="12"/>
        <v>-</v>
      </c>
      <c r="DO6" s="35" t="str">
        <f t="shared" si="12"/>
        <v>-</v>
      </c>
      <c r="DP6" s="35" t="str">
        <f t="shared" si="12"/>
        <v>-</v>
      </c>
      <c r="DQ6" s="35">
        <f t="shared" si="12"/>
        <v>31.19</v>
      </c>
      <c r="DR6" s="35">
        <f t="shared" si="12"/>
        <v>25.37</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0.57999999999999996</v>
      </c>
      <c r="EC6" s="35">
        <f t="shared" si="13"/>
        <v>0.54</v>
      </c>
      <c r="ED6" s="34" t="str">
        <f>IF(ED7="","",IF(ED7="-","【-】","【"&amp;SUBSTITUTE(TEXT(ED7,"#,##0.00"),"-","△")&amp;"】"))</f>
        <v>【5.72】</v>
      </c>
      <c r="EE6" s="35" t="str">
        <f>IF(EE7="",NA(),EE7)</f>
        <v>-</v>
      </c>
      <c r="EF6" s="35" t="str">
        <f t="shared" ref="EF6:EN6" si="14">IF(EF7="",NA(),EF7)</f>
        <v>-</v>
      </c>
      <c r="EG6" s="35" t="str">
        <f t="shared" si="14"/>
        <v>-</v>
      </c>
      <c r="EH6" s="35">
        <f t="shared" si="14"/>
        <v>0.37</v>
      </c>
      <c r="EI6" s="35">
        <f t="shared" si="14"/>
        <v>0.94</v>
      </c>
      <c r="EJ6" s="35" t="str">
        <f t="shared" si="14"/>
        <v>-</v>
      </c>
      <c r="EK6" s="35" t="str">
        <f t="shared" si="14"/>
        <v>-</v>
      </c>
      <c r="EL6" s="35" t="str">
        <f t="shared" si="14"/>
        <v>-</v>
      </c>
      <c r="EM6" s="35">
        <f t="shared" si="14"/>
        <v>0.1</v>
      </c>
      <c r="EN6" s="35">
        <f t="shared" si="14"/>
        <v>0.09</v>
      </c>
      <c r="EO6" s="34" t="str">
        <f>IF(EO7="","",IF(EO7="-","【-】","【"&amp;SUBSTITUTE(TEXT(EO7,"#,##0.00"),"-","△")&amp;"】"))</f>
        <v>【0.30】</v>
      </c>
    </row>
    <row r="7" spans="1:148" s="36" customFormat="1" x14ac:dyDescent="0.15">
      <c r="A7" s="28"/>
      <c r="B7" s="37">
        <v>2020</v>
      </c>
      <c r="C7" s="37">
        <v>462101</v>
      </c>
      <c r="D7" s="37">
        <v>46</v>
      </c>
      <c r="E7" s="37">
        <v>17</v>
      </c>
      <c r="F7" s="37">
        <v>1</v>
      </c>
      <c r="G7" s="37">
        <v>0</v>
      </c>
      <c r="H7" s="37" t="s">
        <v>96</v>
      </c>
      <c r="I7" s="37" t="s">
        <v>97</v>
      </c>
      <c r="J7" s="37" t="s">
        <v>98</v>
      </c>
      <c r="K7" s="37" t="s">
        <v>99</v>
      </c>
      <c r="L7" s="37" t="s">
        <v>100</v>
      </c>
      <c r="M7" s="37" t="s">
        <v>101</v>
      </c>
      <c r="N7" s="38" t="s">
        <v>102</v>
      </c>
      <c r="O7" s="38">
        <v>65.62</v>
      </c>
      <c r="P7" s="38">
        <v>27.85</v>
      </c>
      <c r="Q7" s="38">
        <v>88.23</v>
      </c>
      <c r="R7" s="38">
        <v>2720</v>
      </c>
      <c r="S7" s="38">
        <v>39763</v>
      </c>
      <c r="T7" s="38">
        <v>148.84</v>
      </c>
      <c r="U7" s="38">
        <v>267.14999999999998</v>
      </c>
      <c r="V7" s="38">
        <v>10957</v>
      </c>
      <c r="W7" s="38">
        <v>4.67</v>
      </c>
      <c r="X7" s="38">
        <v>2346.25</v>
      </c>
      <c r="Y7" s="38" t="s">
        <v>102</v>
      </c>
      <c r="Z7" s="38" t="s">
        <v>102</v>
      </c>
      <c r="AA7" s="38" t="s">
        <v>102</v>
      </c>
      <c r="AB7" s="38">
        <v>105.24</v>
      </c>
      <c r="AC7" s="38">
        <v>102.05</v>
      </c>
      <c r="AD7" s="38" t="s">
        <v>102</v>
      </c>
      <c r="AE7" s="38" t="s">
        <v>102</v>
      </c>
      <c r="AF7" s="38" t="s">
        <v>102</v>
      </c>
      <c r="AG7" s="38">
        <v>104.01</v>
      </c>
      <c r="AH7" s="38">
        <v>105.41</v>
      </c>
      <c r="AI7" s="38">
        <v>106.67</v>
      </c>
      <c r="AJ7" s="38" t="s">
        <v>102</v>
      </c>
      <c r="AK7" s="38" t="s">
        <v>102</v>
      </c>
      <c r="AL7" s="38" t="s">
        <v>102</v>
      </c>
      <c r="AM7" s="38">
        <v>0</v>
      </c>
      <c r="AN7" s="38">
        <v>0</v>
      </c>
      <c r="AO7" s="38" t="s">
        <v>102</v>
      </c>
      <c r="AP7" s="38" t="s">
        <v>102</v>
      </c>
      <c r="AQ7" s="38" t="s">
        <v>102</v>
      </c>
      <c r="AR7" s="38">
        <v>26.18</v>
      </c>
      <c r="AS7" s="38">
        <v>25.86</v>
      </c>
      <c r="AT7" s="38">
        <v>3.64</v>
      </c>
      <c r="AU7" s="38" t="s">
        <v>102</v>
      </c>
      <c r="AV7" s="38" t="s">
        <v>102</v>
      </c>
      <c r="AW7" s="38" t="s">
        <v>102</v>
      </c>
      <c r="AX7" s="38">
        <v>62.83</v>
      </c>
      <c r="AY7" s="38">
        <v>75.45</v>
      </c>
      <c r="AZ7" s="38" t="s">
        <v>102</v>
      </c>
      <c r="BA7" s="38" t="s">
        <v>102</v>
      </c>
      <c r="BB7" s="38" t="s">
        <v>102</v>
      </c>
      <c r="BC7" s="38">
        <v>57.3</v>
      </c>
      <c r="BD7" s="38">
        <v>58.23</v>
      </c>
      <c r="BE7" s="38">
        <v>67.52</v>
      </c>
      <c r="BF7" s="38" t="s">
        <v>102</v>
      </c>
      <c r="BG7" s="38" t="s">
        <v>102</v>
      </c>
      <c r="BH7" s="38" t="s">
        <v>102</v>
      </c>
      <c r="BI7" s="38">
        <v>1714.36</v>
      </c>
      <c r="BJ7" s="38">
        <v>301.47000000000003</v>
      </c>
      <c r="BK7" s="38" t="s">
        <v>102</v>
      </c>
      <c r="BL7" s="38" t="s">
        <v>102</v>
      </c>
      <c r="BM7" s="38" t="s">
        <v>102</v>
      </c>
      <c r="BN7" s="38">
        <v>807.75</v>
      </c>
      <c r="BO7" s="38">
        <v>812.92</v>
      </c>
      <c r="BP7" s="38">
        <v>705.21</v>
      </c>
      <c r="BQ7" s="38" t="s">
        <v>102</v>
      </c>
      <c r="BR7" s="38" t="s">
        <v>102</v>
      </c>
      <c r="BS7" s="38" t="s">
        <v>102</v>
      </c>
      <c r="BT7" s="38">
        <v>112.17</v>
      </c>
      <c r="BU7" s="38">
        <v>94.92</v>
      </c>
      <c r="BV7" s="38" t="s">
        <v>102</v>
      </c>
      <c r="BW7" s="38" t="s">
        <v>102</v>
      </c>
      <c r="BX7" s="38" t="s">
        <v>102</v>
      </c>
      <c r="BY7" s="38">
        <v>86.94</v>
      </c>
      <c r="BZ7" s="38">
        <v>85.4</v>
      </c>
      <c r="CA7" s="38">
        <v>98.96</v>
      </c>
      <c r="CB7" s="38" t="s">
        <v>102</v>
      </c>
      <c r="CC7" s="38" t="s">
        <v>102</v>
      </c>
      <c r="CD7" s="38" t="s">
        <v>102</v>
      </c>
      <c r="CE7" s="38">
        <v>113.16</v>
      </c>
      <c r="CF7" s="38">
        <v>131.5</v>
      </c>
      <c r="CG7" s="38" t="s">
        <v>102</v>
      </c>
      <c r="CH7" s="38" t="s">
        <v>102</v>
      </c>
      <c r="CI7" s="38" t="s">
        <v>102</v>
      </c>
      <c r="CJ7" s="38">
        <v>179.63</v>
      </c>
      <c r="CK7" s="38">
        <v>188.57</v>
      </c>
      <c r="CL7" s="38">
        <v>134.52000000000001</v>
      </c>
      <c r="CM7" s="38" t="s">
        <v>102</v>
      </c>
      <c r="CN7" s="38" t="s">
        <v>102</v>
      </c>
      <c r="CO7" s="38" t="s">
        <v>102</v>
      </c>
      <c r="CP7" s="38">
        <v>48.48</v>
      </c>
      <c r="CQ7" s="38">
        <v>45.1</v>
      </c>
      <c r="CR7" s="38" t="s">
        <v>102</v>
      </c>
      <c r="CS7" s="38" t="s">
        <v>102</v>
      </c>
      <c r="CT7" s="38" t="s">
        <v>102</v>
      </c>
      <c r="CU7" s="38">
        <v>55.55</v>
      </c>
      <c r="CV7" s="38">
        <v>55.84</v>
      </c>
      <c r="CW7" s="38">
        <v>59.57</v>
      </c>
      <c r="CX7" s="38" t="s">
        <v>102</v>
      </c>
      <c r="CY7" s="38" t="s">
        <v>102</v>
      </c>
      <c r="CZ7" s="38" t="s">
        <v>102</v>
      </c>
      <c r="DA7" s="38">
        <v>93.6</v>
      </c>
      <c r="DB7" s="38">
        <v>93.59</v>
      </c>
      <c r="DC7" s="38" t="s">
        <v>102</v>
      </c>
      <c r="DD7" s="38" t="s">
        <v>102</v>
      </c>
      <c r="DE7" s="38" t="s">
        <v>102</v>
      </c>
      <c r="DF7" s="38">
        <v>91.64</v>
      </c>
      <c r="DG7" s="38">
        <v>92.34</v>
      </c>
      <c r="DH7" s="38">
        <v>95.57</v>
      </c>
      <c r="DI7" s="38" t="s">
        <v>102</v>
      </c>
      <c r="DJ7" s="38" t="s">
        <v>102</v>
      </c>
      <c r="DK7" s="38" t="s">
        <v>102</v>
      </c>
      <c r="DL7" s="38">
        <v>3.88</v>
      </c>
      <c r="DM7" s="38">
        <v>7.32</v>
      </c>
      <c r="DN7" s="38" t="s">
        <v>102</v>
      </c>
      <c r="DO7" s="38" t="s">
        <v>102</v>
      </c>
      <c r="DP7" s="38" t="s">
        <v>102</v>
      </c>
      <c r="DQ7" s="38">
        <v>31.19</v>
      </c>
      <c r="DR7" s="38">
        <v>25.37</v>
      </c>
      <c r="DS7" s="38">
        <v>36.520000000000003</v>
      </c>
      <c r="DT7" s="38" t="s">
        <v>102</v>
      </c>
      <c r="DU7" s="38" t="s">
        <v>102</v>
      </c>
      <c r="DV7" s="38" t="s">
        <v>102</v>
      </c>
      <c r="DW7" s="38">
        <v>0</v>
      </c>
      <c r="DX7" s="38">
        <v>0</v>
      </c>
      <c r="DY7" s="38" t="s">
        <v>102</v>
      </c>
      <c r="DZ7" s="38" t="s">
        <v>102</v>
      </c>
      <c r="EA7" s="38" t="s">
        <v>102</v>
      </c>
      <c r="EB7" s="38">
        <v>0.57999999999999996</v>
      </c>
      <c r="EC7" s="38">
        <v>0.54</v>
      </c>
      <c r="ED7" s="38">
        <v>5.72</v>
      </c>
      <c r="EE7" s="38" t="s">
        <v>102</v>
      </c>
      <c r="EF7" s="38" t="s">
        <v>102</v>
      </c>
      <c r="EG7" s="38" t="s">
        <v>102</v>
      </c>
      <c r="EH7" s="38">
        <v>0.37</v>
      </c>
      <c r="EI7" s="38">
        <v>0.94</v>
      </c>
      <c r="EJ7" s="38" t="s">
        <v>102</v>
      </c>
      <c r="EK7" s="38" t="s">
        <v>102</v>
      </c>
      <c r="EL7" s="38" t="s">
        <v>102</v>
      </c>
      <c r="EM7" s="38">
        <v>0.1</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2022-02-22T02:31:52Z</cp:lastPrinted>
  <dcterms:created xsi:type="dcterms:W3CDTF">2021-12-03T07:19:57Z</dcterms:created>
  <dcterms:modified xsi:type="dcterms:W3CDTF">2022-02-22T02:31:53Z</dcterms:modified>
  <cp:category/>
</cp:coreProperties>
</file>